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1'!$A$1:$I$28</definedName>
    <definedName name="_xlnm.Print_Area" localSheetId="2">'FP Ril'!$A$1:$O$55</definedName>
  </definedNames>
  <calcPr fullCalcOnLoad="1"/>
</workbook>
</file>

<file path=xl/comments3.xml><?xml version="1.0" encoding="utf-8"?>
<comments xmlns="http://schemas.openxmlformats.org/spreadsheetml/2006/main">
  <authors>
    <author>Korisnik</author>
  </authors>
  <commentList>
    <comment ref="J3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POMOĆN.58295 MENT.PRIJ.ČL.10=6008</t>
        </r>
      </text>
    </comment>
    <comment ref="J3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MENTOR.1028 +POMOĆN.10027</t>
        </r>
      </text>
    </comment>
    <comment ref="J3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PRIJEVOZ POMOĆN.</t>
        </r>
      </text>
    </comment>
  </commentList>
</comments>
</file>

<file path=xl/sharedStrings.xml><?xml version="1.0" encoding="utf-8"?>
<sst xmlns="http://schemas.openxmlformats.org/spreadsheetml/2006/main" count="117" uniqueCount="88">
  <si>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</si>
  <si>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</si>
  <si>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</si>
  <si>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</si>
  <si>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</si>
  <si>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</si>
  <si>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</si>
  <si>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</si>
  <si>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</si>
  <si>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</si>
  <si>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</si>
  <si>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</si>
  <si>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</si>
  <si>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</si>
  <si>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</si>
  <si>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</si>
  <si>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</si>
  <si>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</si>
  <si>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</si>
  <si>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</si>
  <si>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</si>
  <si>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</si>
  <si>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</si>
  <si>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</si>
  <si>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</si>
  <si>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</si>
  <si>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</si>
  <si>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</si>
  <si>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</si>
  <si>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</si>
  <si>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</si>
  <si>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</si>
  <si>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</si>
  <si>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</si>
  <si>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Naknada troškova zaposlenicima</t>
  </si>
  <si>
    <t>Rashodi za materijal i energiju</t>
  </si>
  <si>
    <t>Rashodi za usluge</t>
  </si>
  <si>
    <t>Ostali nespomenuti rashodi</t>
  </si>
  <si>
    <t>Ostali financijski rashodi</t>
  </si>
  <si>
    <t>Dodatna ulaganja na građ. Objektima</t>
  </si>
  <si>
    <t>A06</t>
  </si>
  <si>
    <t>A06 600001</t>
  </si>
  <si>
    <t>A06 600002</t>
  </si>
  <si>
    <t>A06 600003</t>
  </si>
  <si>
    <t>Opći prihodi i primici GRAD KARLOVAC dec</t>
  </si>
  <si>
    <t>Opći prihodi i primici GRAD KARLOVAC  ukupno</t>
  </si>
  <si>
    <t>Opći prihodi i primici GRAD KARLOVAC iznad standarda</t>
  </si>
  <si>
    <t>Plaće</t>
  </si>
  <si>
    <t>Ostali rashodi za zaposlene</t>
  </si>
  <si>
    <t>Doprinosi na plaće</t>
  </si>
  <si>
    <t xml:space="preserve"> A06 6001</t>
  </si>
  <si>
    <t xml:space="preserve">A06 6000 </t>
  </si>
  <si>
    <t>A06 600007</t>
  </si>
  <si>
    <t>Postrojenja i oprema</t>
  </si>
  <si>
    <t>Knjige</t>
  </si>
  <si>
    <t>Nematerijalna imovina</t>
  </si>
  <si>
    <t>Naknade troš.izn.rad.odn.</t>
  </si>
  <si>
    <t>A06600004</t>
  </si>
  <si>
    <t>OŠ BANIJA</t>
  </si>
  <si>
    <t>A06 600005</t>
  </si>
  <si>
    <t>A08 8000</t>
  </si>
  <si>
    <t>A08 800001</t>
  </si>
  <si>
    <t>A08 800004</t>
  </si>
  <si>
    <t>A08 800006</t>
  </si>
  <si>
    <t>A08 800007</t>
  </si>
  <si>
    <t>A08 800008</t>
  </si>
  <si>
    <t>Financijski rashodi</t>
  </si>
  <si>
    <t>Rash.za nab. Dugotr.imov.</t>
  </si>
  <si>
    <t>Procjena 
2017</t>
  </si>
  <si>
    <t>PROCJENA
2017.</t>
  </si>
  <si>
    <t>2017.</t>
  </si>
  <si>
    <t>Ukupno prihodi i primici za 2016I 2017..</t>
  </si>
  <si>
    <t>Plan 
2016</t>
  </si>
  <si>
    <t>Procjena 
2018</t>
  </si>
  <si>
    <t>Rashodi za zaposlene</t>
  </si>
  <si>
    <t>Materijalni rashodi</t>
  </si>
  <si>
    <t>PLAN 
2016.</t>
  </si>
  <si>
    <t>PROCJENA
2018.</t>
  </si>
  <si>
    <t>POMOĆI IZ DRŽAVNOG PRORAČUNA</t>
  </si>
  <si>
    <t>vlastiti=675.658</t>
  </si>
  <si>
    <t>Sufinanciranje cijene prijevoza</t>
  </si>
  <si>
    <t>Pomoći iz državnog proračuna</t>
  </si>
  <si>
    <t>Ravnatelj:Danko Pavlačić</t>
  </si>
  <si>
    <t>FINANCIJSKI PLAN - Procjena prihoda i primitaka za 2016.</t>
  </si>
  <si>
    <t>Ukupno prihodi i primici za 2016.</t>
  </si>
  <si>
    <t>FINANCIJSKI PLAN - Procjena prihoda i primitaka za 2017.I 2018.GOD</t>
  </si>
  <si>
    <t>2018.</t>
  </si>
  <si>
    <t>2016.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</si>
</sst>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[$-41A]d\.\ mmmm\ yyyy\.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5" xfId="0" applyFont="1" applyFill="1" applyBorder="1" applyAlignment="1">
      <alignment horizontal="center"/>
    </xf>
    <xf numFmtId="0" fontId="5" fillId="1" borderId="16" xfId="0" applyFont="1" applyFill="1" applyBorder="1" applyAlignment="1">
      <alignment horizontal="right" vertical="center" wrapText="1"/>
    </xf>
    <xf numFmtId="0" fontId="5" fillId="1" borderId="17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5" xfId="0" applyFont="1" applyFill="1" applyBorder="1" applyAlignment="1">
      <alignment horizontal="center"/>
    </xf>
    <xf numFmtId="0" fontId="3" fillId="1" borderId="16" xfId="0" applyFont="1" applyFill="1" applyBorder="1" applyAlignment="1">
      <alignment horizontal="right" vertical="center" wrapText="1"/>
    </xf>
    <xf numFmtId="0" fontId="3" fillId="1" borderId="17" xfId="0" applyFont="1" applyFill="1" applyBorder="1" applyAlignment="1">
      <alignment horizontal="left" wrapText="1"/>
    </xf>
    <xf numFmtId="0" fontId="3" fillId="0" borderId="30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34" xfId="0" applyNumberFormat="1" applyFont="1" applyBorder="1" applyAlignment="1" quotePrefix="1">
      <alignment horizontal="left"/>
    </xf>
    <xf numFmtId="3" fontId="6" fillId="0" borderId="35" xfId="0" applyNumberFormat="1" applyFont="1" applyBorder="1" applyAlignment="1">
      <alignment/>
    </xf>
    <xf numFmtId="3" fontId="6" fillId="0" borderId="35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36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left"/>
    </xf>
    <xf numFmtId="3" fontId="5" fillId="0" borderId="39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179" fontId="6" fillId="0" borderId="42" xfId="59" applyFont="1" applyBorder="1" applyAlignment="1">
      <alignment/>
    </xf>
    <xf numFmtId="179" fontId="5" fillId="0" borderId="43" xfId="59" applyFont="1" applyBorder="1" applyAlignment="1">
      <alignment wrapText="1"/>
    </xf>
    <xf numFmtId="3" fontId="5" fillId="0" borderId="43" xfId="0" applyNumberFormat="1" applyFont="1" applyBorder="1" applyAlignment="1">
      <alignment/>
    </xf>
    <xf numFmtId="179" fontId="6" fillId="0" borderId="43" xfId="59" applyFont="1" applyBorder="1" applyAlignment="1">
      <alignment/>
    </xf>
    <xf numFmtId="3" fontId="5" fillId="0" borderId="36" xfId="0" applyNumberFormat="1" applyFont="1" applyBorder="1" applyAlignment="1">
      <alignment horizontal="left"/>
    </xf>
    <xf numFmtId="3" fontId="5" fillId="0" borderId="36" xfId="0" applyNumberFormat="1" applyFont="1" applyBorder="1" applyAlignment="1">
      <alignment/>
    </xf>
    <xf numFmtId="179" fontId="5" fillId="0" borderId="36" xfId="59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6" fillId="0" borderId="34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 wrapText="1"/>
    </xf>
    <xf numFmtId="0" fontId="5" fillId="0" borderId="28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3" fontId="5" fillId="0" borderId="42" xfId="0" applyNumberFormat="1" applyFont="1" applyBorder="1" applyAlignment="1">
      <alignment horizontal="left" vertical="center"/>
    </xf>
    <xf numFmtId="3" fontId="5" fillId="0" borderId="42" xfId="0" applyNumberFormat="1" applyFont="1" applyBorder="1" applyAlignment="1">
      <alignment horizontal="left" vertical="center" wrapText="1"/>
    </xf>
    <xf numFmtId="3" fontId="6" fillId="0" borderId="44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center" wrapText="1"/>
    </xf>
    <xf numFmtId="3" fontId="5" fillId="0" borderId="0" xfId="0" applyNumberFormat="1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/>
    </xf>
    <xf numFmtId="3" fontId="5" fillId="0" borderId="45" xfId="0" applyNumberFormat="1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quotePrefix="1">
      <alignment horizontal="left" vertical="center"/>
    </xf>
    <xf numFmtId="3" fontId="5" fillId="0" borderId="10" xfId="0" applyNumberFormat="1" applyFont="1" applyBorder="1" applyAlignment="1" quotePrefix="1">
      <alignment horizontal="center" vertical="center"/>
    </xf>
    <xf numFmtId="3" fontId="5" fillId="0" borderId="10" xfId="0" applyNumberFormat="1" applyFont="1" applyBorder="1" applyAlignment="1" quotePrefix="1">
      <alignment horizontal="left" vertical="center"/>
    </xf>
    <xf numFmtId="0" fontId="6" fillId="0" borderId="47" xfId="0" applyNumberFormat="1" applyFont="1" applyBorder="1" applyAlignment="1">
      <alignment horizontal="center"/>
    </xf>
    <xf numFmtId="0" fontId="6" fillId="0" borderId="47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47" xfId="0" applyNumberFormat="1" applyFont="1" applyBorder="1" applyAlignment="1">
      <alignment wrapText="1"/>
    </xf>
    <xf numFmtId="0" fontId="5" fillId="0" borderId="45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5" fillId="0" borderId="10" xfId="50" applyNumberFormat="1" applyFont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45" xfId="0" applyNumberFormat="1" applyFont="1" applyFill="1" applyBorder="1" applyAlignment="1" quotePrefix="1">
      <alignment horizontal="center" wrapText="1"/>
    </xf>
    <xf numFmtId="3" fontId="6" fillId="33" borderId="0" xfId="0" applyNumberFormat="1" applyFont="1" applyFill="1" applyAlignment="1">
      <alignment wrapText="1"/>
    </xf>
    <xf numFmtId="0" fontId="4" fillId="0" borderId="20" xfId="0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2" xfId="0" applyFont="1" applyBorder="1" applyAlignment="1">
      <alignment/>
    </xf>
    <xf numFmtId="0" fontId="3" fillId="34" borderId="48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5" fillId="34" borderId="48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39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5" fillId="0" borderId="42" xfId="0" applyNumberFormat="1" applyFont="1" applyBorder="1" applyAlignment="1">
      <alignment horizontal="left" vertical="center"/>
    </xf>
    <xf numFmtId="3" fontId="5" fillId="0" borderId="42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1">
      <selection activeCell="A28" sqref="A28:O28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55" t="s">
        <v>21</v>
      </c>
    </row>
    <row r="3" spans="1:8" s="7" customFormat="1" ht="20.25">
      <c r="A3" s="161" t="s">
        <v>83</v>
      </c>
      <c r="B3" s="161"/>
      <c r="C3" s="161"/>
      <c r="D3" s="161"/>
      <c r="E3" s="161"/>
      <c r="F3" s="161"/>
      <c r="G3" s="161"/>
      <c r="H3" s="161"/>
    </row>
    <row r="4" spans="1:9" s="7" customFormat="1" ht="15.75" customHeight="1">
      <c r="A4" s="162"/>
      <c r="B4" s="163"/>
      <c r="C4" s="163"/>
      <c r="D4" s="163"/>
      <c r="E4" s="163"/>
      <c r="F4" s="163"/>
      <c r="G4" s="163"/>
      <c r="H4" s="163"/>
      <c r="I4" s="8"/>
    </row>
    <row r="5" s="7" customFormat="1" ht="15" hidden="1"/>
    <row r="6" s="7" customFormat="1" ht="15.75" thickBot="1">
      <c r="H6" s="31" t="s">
        <v>1</v>
      </c>
    </row>
    <row r="7" spans="1:8" s="7" customFormat="1" ht="16.5" thickBot="1">
      <c r="A7" s="32" t="s">
        <v>3</v>
      </c>
      <c r="B7" s="169" t="s">
        <v>87</v>
      </c>
      <c r="C7" s="170"/>
      <c r="D7" s="170"/>
      <c r="E7" s="170"/>
      <c r="F7" s="170"/>
      <c r="G7" s="170"/>
      <c r="H7" s="171"/>
    </row>
    <row r="8" spans="1:8" s="7" customFormat="1" ht="15.75" customHeight="1">
      <c r="A8" s="33" t="s">
        <v>29</v>
      </c>
      <c r="B8" s="174" t="s">
        <v>4</v>
      </c>
      <c r="C8" s="176" t="s">
        <v>5</v>
      </c>
      <c r="D8" s="176" t="s">
        <v>6</v>
      </c>
      <c r="E8" s="172" t="s">
        <v>7</v>
      </c>
      <c r="F8" s="172" t="s">
        <v>0</v>
      </c>
      <c r="G8" s="172" t="s">
        <v>25</v>
      </c>
      <c r="H8" s="164" t="s">
        <v>26</v>
      </c>
    </row>
    <row r="9" spans="1:8" s="7" customFormat="1" ht="60.75" customHeight="1" thickBot="1">
      <c r="A9" s="34" t="s">
        <v>28</v>
      </c>
      <c r="B9" s="175"/>
      <c r="C9" s="177"/>
      <c r="D9" s="177"/>
      <c r="E9" s="173"/>
      <c r="F9" s="173"/>
      <c r="G9" s="173"/>
      <c r="H9" s="165"/>
    </row>
    <row r="10" spans="1:8" s="7" customFormat="1" ht="30" customHeight="1">
      <c r="A10" s="35">
        <v>633</v>
      </c>
      <c r="B10" s="36"/>
      <c r="C10" s="37"/>
      <c r="D10" s="37"/>
      <c r="E10" s="146">
        <v>29536</v>
      </c>
      <c r="F10" s="145"/>
      <c r="G10" s="46"/>
      <c r="H10" s="38"/>
    </row>
    <row r="11" spans="1:8" s="7" customFormat="1" ht="30" customHeight="1">
      <c r="A11" s="39">
        <v>636</v>
      </c>
      <c r="B11" s="110"/>
      <c r="C11" s="40"/>
      <c r="D11" s="110"/>
      <c r="E11" s="110">
        <v>6132640</v>
      </c>
      <c r="F11" s="40"/>
      <c r="G11" s="47"/>
      <c r="H11" s="41"/>
    </row>
    <row r="12" spans="1:8" s="7" customFormat="1" ht="30" customHeight="1">
      <c r="A12" s="39">
        <v>638</v>
      </c>
      <c r="B12" s="110"/>
      <c r="C12" s="110"/>
      <c r="D12" s="40"/>
      <c r="E12" s="110">
        <v>76122</v>
      </c>
      <c r="F12" s="40"/>
      <c r="G12" s="47"/>
      <c r="H12" s="41"/>
    </row>
    <row r="13" spans="1:8" s="7" customFormat="1" ht="30" customHeight="1">
      <c r="A13" s="39">
        <v>652</v>
      </c>
      <c r="B13" s="110"/>
      <c r="C13" s="40"/>
      <c r="D13" s="110">
        <v>499800</v>
      </c>
      <c r="E13" s="40"/>
      <c r="F13" s="110"/>
      <c r="G13" s="47"/>
      <c r="H13" s="41"/>
    </row>
    <row r="14" spans="1:8" s="7" customFormat="1" ht="30" customHeight="1">
      <c r="A14" s="39">
        <v>661</v>
      </c>
      <c r="B14" s="110"/>
      <c r="C14" s="110">
        <v>55000</v>
      </c>
      <c r="D14" s="40"/>
      <c r="E14" s="40"/>
      <c r="F14" s="40"/>
      <c r="G14" s="47"/>
      <c r="H14" s="41"/>
    </row>
    <row r="15" spans="1:8" s="7" customFormat="1" ht="30" customHeight="1">
      <c r="A15" s="39">
        <v>663</v>
      </c>
      <c r="B15" s="110"/>
      <c r="C15" s="110"/>
      <c r="D15" s="40"/>
      <c r="E15" s="40"/>
      <c r="F15" s="110">
        <v>12200</v>
      </c>
      <c r="G15" s="47"/>
      <c r="H15" s="114"/>
    </row>
    <row r="16" spans="1:8" s="7" customFormat="1" ht="30" customHeight="1">
      <c r="A16" s="39">
        <v>671</v>
      </c>
      <c r="B16" s="110">
        <v>771000</v>
      </c>
      <c r="C16" s="40"/>
      <c r="D16" s="40"/>
      <c r="E16" s="40"/>
      <c r="F16" s="40"/>
      <c r="G16" s="47"/>
      <c r="H16" s="41"/>
    </row>
    <row r="17" spans="1:8" s="7" customFormat="1" ht="30" customHeight="1">
      <c r="A17" s="39">
        <v>721</v>
      </c>
      <c r="B17" s="110"/>
      <c r="C17" s="40"/>
      <c r="D17" s="40"/>
      <c r="E17" s="40"/>
      <c r="F17" s="40"/>
      <c r="G17" s="147">
        <v>3000</v>
      </c>
      <c r="H17" s="41"/>
    </row>
    <row r="18" spans="1:8" s="7" customFormat="1" ht="30" customHeight="1">
      <c r="A18" s="39"/>
      <c r="B18" s="40"/>
      <c r="C18" s="40"/>
      <c r="D18" s="40"/>
      <c r="E18" s="40"/>
      <c r="F18" s="40"/>
      <c r="G18" s="47"/>
      <c r="H18" s="41"/>
    </row>
    <row r="19" spans="1:8" s="7" customFormat="1" ht="30" customHeight="1">
      <c r="A19" s="39"/>
      <c r="B19" s="40"/>
      <c r="C19" s="40"/>
      <c r="D19" s="40"/>
      <c r="E19" s="40"/>
      <c r="F19" s="40"/>
      <c r="G19" s="47"/>
      <c r="H19" s="41"/>
    </row>
    <row r="20" spans="1:8" s="7" customFormat="1" ht="30" customHeight="1">
      <c r="A20" s="39"/>
      <c r="B20" s="40"/>
      <c r="C20" s="40"/>
      <c r="D20" s="40"/>
      <c r="E20" s="40"/>
      <c r="F20" s="40"/>
      <c r="G20" s="47"/>
      <c r="H20" s="41"/>
    </row>
    <row r="21" spans="1:8" s="7" customFormat="1" ht="30" customHeight="1">
      <c r="A21" s="39"/>
      <c r="B21" s="40"/>
      <c r="C21" s="40"/>
      <c r="D21" s="40"/>
      <c r="E21" s="40"/>
      <c r="F21" s="40"/>
      <c r="G21" s="47"/>
      <c r="H21" s="41"/>
    </row>
    <row r="22" spans="1:8" s="7" customFormat="1" ht="30" customHeight="1" thickBot="1">
      <c r="A22" s="42"/>
      <c r="B22" s="43"/>
      <c r="C22" s="43"/>
      <c r="D22" s="43"/>
      <c r="E22" s="43"/>
      <c r="F22" s="43"/>
      <c r="G22" s="48"/>
      <c r="H22" s="44"/>
    </row>
    <row r="23" spans="1:8" s="7" customFormat="1" ht="30" customHeight="1" thickBot="1">
      <c r="A23" s="45" t="s">
        <v>2</v>
      </c>
      <c r="B23" s="111">
        <v>771000</v>
      </c>
      <c r="C23" s="112">
        <v>55000</v>
      </c>
      <c r="D23" s="111">
        <v>499800</v>
      </c>
      <c r="E23" s="112">
        <v>6238298</v>
      </c>
      <c r="F23" s="111">
        <v>12200</v>
      </c>
      <c r="G23" s="113">
        <v>3000</v>
      </c>
      <c r="H23" s="113"/>
    </row>
    <row r="24" spans="1:8" s="7" customFormat="1" ht="30" customHeight="1" thickBot="1">
      <c r="A24" s="45" t="s">
        <v>84</v>
      </c>
      <c r="B24" s="166">
        <v>7579298</v>
      </c>
      <c r="C24" s="167"/>
      <c r="D24" s="167"/>
      <c r="E24" s="167"/>
      <c r="F24" s="167"/>
      <c r="G24" s="167"/>
      <c r="H24" s="168"/>
    </row>
    <row r="25" s="7" customFormat="1" ht="15"/>
    <row r="26" spans="1:15" s="7" customFormat="1" ht="15.75">
      <c r="A26" s="6"/>
      <c r="G26" s="56"/>
      <c r="H26" s="56"/>
      <c r="I26" s="56"/>
      <c r="J26"/>
      <c r="K26"/>
      <c r="L26"/>
      <c r="M26"/>
      <c r="N26"/>
      <c r="O26"/>
    </row>
    <row r="27" spans="1:15" s="7" customFormat="1" ht="15">
      <c r="A27" s="54"/>
      <c r="I27"/>
      <c r="J27"/>
      <c r="K27"/>
      <c r="L27"/>
      <c r="M27"/>
      <c r="N27"/>
      <c r="O27"/>
    </row>
    <row r="28" spans="1:15" s="7" customFormat="1" ht="34.5" customHeigh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</row>
    <row r="29" spans="1:15" s="7" customFormat="1" ht="15">
      <c r="A29" s="54"/>
      <c r="I29"/>
      <c r="J29"/>
      <c r="K29"/>
      <c r="L29"/>
      <c r="M29"/>
      <c r="N29"/>
      <c r="O29"/>
    </row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</sheetData>
  <sheetProtection/>
  <mergeCells count="12">
    <mergeCell ref="D8:D9"/>
    <mergeCell ref="G8:G9"/>
    <mergeCell ref="A28:O28"/>
    <mergeCell ref="A3:H3"/>
    <mergeCell ref="A4:H4"/>
    <mergeCell ref="H8:H9"/>
    <mergeCell ref="B24:H24"/>
    <mergeCell ref="B7:H7"/>
    <mergeCell ref="E8:E9"/>
    <mergeCell ref="F8:F9"/>
    <mergeCell ref="B8:B9"/>
    <mergeCell ref="C8:C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7">
      <selection activeCell="N32" sqref="N32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55" t="s">
        <v>22</v>
      </c>
    </row>
    <row r="2" spans="1:15" ht="20.25">
      <c r="A2" s="161" t="s">
        <v>85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5.75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ht="13.5" thickBot="1">
      <c r="O4" s="9" t="s">
        <v>1</v>
      </c>
    </row>
    <row r="5" spans="1:15" ht="15.75" thickBot="1">
      <c r="A5" s="10" t="s">
        <v>3</v>
      </c>
      <c r="B5" s="183" t="s">
        <v>70</v>
      </c>
      <c r="C5" s="184"/>
      <c r="D5" s="184"/>
      <c r="E5" s="184"/>
      <c r="F5" s="184"/>
      <c r="G5" s="184"/>
      <c r="H5" s="185"/>
      <c r="I5" s="183" t="s">
        <v>86</v>
      </c>
      <c r="J5" s="184"/>
      <c r="K5" s="184"/>
      <c r="L5" s="184"/>
      <c r="M5" s="184"/>
      <c r="N5" s="184"/>
      <c r="O5" s="185"/>
    </row>
    <row r="6" spans="1:15" ht="15.75" customHeight="1">
      <c r="A6" s="11" t="s">
        <v>31</v>
      </c>
      <c r="B6" s="174" t="s">
        <v>4</v>
      </c>
      <c r="C6" s="176" t="s">
        <v>5</v>
      </c>
      <c r="D6" s="176" t="s">
        <v>6</v>
      </c>
      <c r="E6" s="172" t="s">
        <v>7</v>
      </c>
      <c r="F6" s="172" t="s">
        <v>0</v>
      </c>
      <c r="G6" s="172" t="s">
        <v>25</v>
      </c>
      <c r="H6" s="164" t="s">
        <v>26</v>
      </c>
      <c r="I6" s="174" t="s">
        <v>4</v>
      </c>
      <c r="J6" s="181" t="s">
        <v>5</v>
      </c>
      <c r="K6" s="181" t="s">
        <v>6</v>
      </c>
      <c r="L6" s="172" t="s">
        <v>7</v>
      </c>
      <c r="M6" s="172" t="s">
        <v>0</v>
      </c>
      <c r="N6" s="172" t="s">
        <v>25</v>
      </c>
      <c r="O6" s="164" t="s">
        <v>26</v>
      </c>
    </row>
    <row r="7" spans="1:15" ht="63.75" customHeight="1" thickBot="1">
      <c r="A7" s="12" t="s">
        <v>30</v>
      </c>
      <c r="B7" s="175"/>
      <c r="C7" s="177"/>
      <c r="D7" s="177"/>
      <c r="E7" s="173"/>
      <c r="F7" s="173"/>
      <c r="G7" s="173"/>
      <c r="H7" s="165"/>
      <c r="I7" s="175"/>
      <c r="J7" s="182"/>
      <c r="K7" s="182"/>
      <c r="L7" s="173"/>
      <c r="M7" s="173"/>
      <c r="N7" s="173"/>
      <c r="O7" s="165"/>
    </row>
    <row r="8" spans="1:15" ht="24.75" customHeight="1">
      <c r="A8" s="24">
        <v>63</v>
      </c>
      <c r="B8" s="115"/>
      <c r="C8" s="22"/>
      <c r="D8" s="22"/>
      <c r="E8" s="149">
        <v>6238298</v>
      </c>
      <c r="F8" s="22"/>
      <c r="G8" s="49"/>
      <c r="H8" s="117"/>
      <c r="I8" s="26"/>
      <c r="J8" s="16"/>
      <c r="K8" s="16"/>
      <c r="L8" s="158">
        <v>6238298</v>
      </c>
      <c r="M8" s="16"/>
      <c r="N8" s="53"/>
      <c r="O8" s="17"/>
    </row>
    <row r="9" spans="1:15" ht="24.75" customHeight="1">
      <c r="A9" s="25">
        <v>65</v>
      </c>
      <c r="B9" s="29"/>
      <c r="C9" s="13"/>
      <c r="D9" s="116">
        <v>499800</v>
      </c>
      <c r="E9" s="13"/>
      <c r="F9" s="13"/>
      <c r="G9" s="50"/>
      <c r="H9" s="30"/>
      <c r="I9" s="27"/>
      <c r="J9" s="1"/>
      <c r="K9" s="157">
        <v>499800</v>
      </c>
      <c r="L9" s="1"/>
      <c r="M9" s="1"/>
      <c r="N9" s="51"/>
      <c r="O9" s="5"/>
    </row>
    <row r="10" spans="1:15" ht="24.75" customHeight="1">
      <c r="A10" s="25">
        <v>66</v>
      </c>
      <c r="B10" s="29"/>
      <c r="C10" s="116">
        <v>55000</v>
      </c>
      <c r="D10" s="13"/>
      <c r="E10" s="13"/>
      <c r="F10" s="116">
        <v>12200</v>
      </c>
      <c r="G10" s="50"/>
      <c r="H10" s="30"/>
      <c r="I10" s="27"/>
      <c r="J10" s="157">
        <v>55000</v>
      </c>
      <c r="K10" s="1"/>
      <c r="L10" s="1"/>
      <c r="M10" s="157">
        <v>12200</v>
      </c>
      <c r="N10" s="51"/>
      <c r="O10" s="5"/>
    </row>
    <row r="11" spans="1:15" ht="24.75" customHeight="1">
      <c r="A11" s="25">
        <v>67</v>
      </c>
      <c r="B11" s="148">
        <v>771000</v>
      </c>
      <c r="C11" s="13"/>
      <c r="D11" s="13"/>
      <c r="E11" s="13"/>
      <c r="F11" s="13"/>
      <c r="G11" s="50"/>
      <c r="H11" s="30"/>
      <c r="I11" s="155">
        <v>771000</v>
      </c>
      <c r="J11" s="1"/>
      <c r="K11" s="1"/>
      <c r="L11" s="1"/>
      <c r="M11" s="1"/>
      <c r="N11" s="51"/>
      <c r="O11" s="5"/>
    </row>
    <row r="12" spans="1:15" ht="24.75" customHeight="1">
      <c r="A12" s="25">
        <v>72</v>
      </c>
      <c r="B12" s="29"/>
      <c r="C12" s="13"/>
      <c r="D12" s="13"/>
      <c r="E12" s="13"/>
      <c r="F12" s="13"/>
      <c r="G12" s="150">
        <v>3000</v>
      </c>
      <c r="H12" s="30"/>
      <c r="I12" s="27"/>
      <c r="J12" s="1"/>
      <c r="K12" s="1"/>
      <c r="L12" s="1"/>
      <c r="M12" s="1"/>
      <c r="N12" s="156">
        <v>3000</v>
      </c>
      <c r="O12" s="5"/>
    </row>
    <row r="13" spans="1:15" ht="24.75" customHeight="1">
      <c r="A13" s="25"/>
      <c r="B13" s="29"/>
      <c r="C13" s="13"/>
      <c r="D13" s="13"/>
      <c r="E13" s="13"/>
      <c r="F13" s="13"/>
      <c r="G13" s="50"/>
      <c r="H13" s="30"/>
      <c r="I13" s="27"/>
      <c r="J13" s="1"/>
      <c r="K13" s="1"/>
      <c r="L13" s="1"/>
      <c r="M13" s="1"/>
      <c r="N13" s="51"/>
      <c r="O13" s="5"/>
    </row>
    <row r="14" spans="1:15" ht="24.75" customHeight="1">
      <c r="A14" s="15"/>
      <c r="B14" s="4"/>
      <c r="C14" s="1"/>
      <c r="D14" s="1"/>
      <c r="E14" s="1"/>
      <c r="F14" s="1"/>
      <c r="G14" s="51"/>
      <c r="H14" s="5"/>
      <c r="I14" s="27"/>
      <c r="J14" s="1"/>
      <c r="K14" s="1"/>
      <c r="L14" s="1"/>
      <c r="M14" s="1"/>
      <c r="N14" s="51"/>
      <c r="O14" s="5"/>
    </row>
    <row r="15" spans="1:15" ht="24.75" customHeight="1">
      <c r="A15" s="15"/>
      <c r="B15" s="4"/>
      <c r="C15" s="1"/>
      <c r="D15" s="1"/>
      <c r="E15" s="1"/>
      <c r="F15" s="1"/>
      <c r="G15" s="51"/>
      <c r="H15" s="5"/>
      <c r="I15" s="27"/>
      <c r="J15" s="1"/>
      <c r="K15" s="1"/>
      <c r="L15" s="1"/>
      <c r="M15" s="1"/>
      <c r="N15" s="51"/>
      <c r="O15" s="5"/>
    </row>
    <row r="16" spans="1:15" ht="24.75" customHeight="1">
      <c r="A16" s="15"/>
      <c r="B16" s="4"/>
      <c r="C16" s="1"/>
      <c r="D16" s="1"/>
      <c r="E16" s="1"/>
      <c r="F16" s="1"/>
      <c r="G16" s="51"/>
      <c r="H16" s="5"/>
      <c r="I16" s="27"/>
      <c r="J16" s="1"/>
      <c r="K16" s="1"/>
      <c r="L16" s="1"/>
      <c r="M16" s="1"/>
      <c r="N16" s="51"/>
      <c r="O16" s="5"/>
    </row>
    <row r="17" spans="1:15" ht="24.75" customHeight="1">
      <c r="A17" s="15"/>
      <c r="B17" s="4"/>
      <c r="C17" s="1"/>
      <c r="D17" s="1"/>
      <c r="E17" s="1"/>
      <c r="F17" s="1"/>
      <c r="G17" s="51"/>
      <c r="H17" s="5"/>
      <c r="I17" s="27"/>
      <c r="J17" s="1"/>
      <c r="K17" s="1"/>
      <c r="L17" s="1"/>
      <c r="M17" s="1"/>
      <c r="N17" s="51"/>
      <c r="O17" s="5"/>
    </row>
    <row r="18" spans="1:15" ht="24.75" customHeight="1">
      <c r="A18" s="15"/>
      <c r="B18" s="4"/>
      <c r="C18" s="1"/>
      <c r="D18" s="1"/>
      <c r="E18" s="1"/>
      <c r="F18" s="1"/>
      <c r="G18" s="51"/>
      <c r="H18" s="5"/>
      <c r="I18" s="27"/>
      <c r="J18" s="1"/>
      <c r="K18" s="1"/>
      <c r="L18" s="1"/>
      <c r="M18" s="1"/>
      <c r="N18" s="51"/>
      <c r="O18" s="5"/>
    </row>
    <row r="19" spans="1:15" ht="24.75" customHeight="1">
      <c r="A19" s="15"/>
      <c r="B19" s="4"/>
      <c r="C19" s="1"/>
      <c r="D19" s="1"/>
      <c r="E19" s="1"/>
      <c r="F19" s="1"/>
      <c r="G19" s="51"/>
      <c r="H19" s="5"/>
      <c r="I19" s="27"/>
      <c r="J19" s="1"/>
      <c r="K19" s="1"/>
      <c r="L19" s="1"/>
      <c r="M19" s="1"/>
      <c r="N19" s="51"/>
      <c r="O19" s="5"/>
    </row>
    <row r="20" spans="1:15" ht="24.75" customHeight="1">
      <c r="A20" s="15"/>
      <c r="B20" s="4"/>
      <c r="C20" s="1"/>
      <c r="D20" s="1"/>
      <c r="E20" s="1"/>
      <c r="F20" s="1"/>
      <c r="G20" s="51"/>
      <c r="H20" s="5"/>
      <c r="I20" s="27"/>
      <c r="J20" s="1"/>
      <c r="K20" s="1"/>
      <c r="L20" s="1"/>
      <c r="M20" s="1"/>
      <c r="N20" s="51"/>
      <c r="O20" s="5"/>
    </row>
    <row r="21" spans="1:15" ht="24.75" customHeight="1">
      <c r="A21" s="15"/>
      <c r="B21" s="4"/>
      <c r="C21" s="1"/>
      <c r="D21" s="1"/>
      <c r="E21" s="1"/>
      <c r="F21" s="1"/>
      <c r="G21" s="51"/>
      <c r="H21" s="5"/>
      <c r="I21" s="27"/>
      <c r="J21" s="1"/>
      <c r="K21" s="1"/>
      <c r="L21" s="1"/>
      <c r="M21" s="1"/>
      <c r="N21" s="51"/>
      <c r="O21" s="5"/>
    </row>
    <row r="22" spans="1:15" ht="24.75" customHeight="1">
      <c r="A22" s="15"/>
      <c r="B22" s="4"/>
      <c r="C22" s="1"/>
      <c r="D22" s="1"/>
      <c r="E22" s="1"/>
      <c r="F22" s="1"/>
      <c r="G22" s="51"/>
      <c r="H22" s="5"/>
      <c r="I22" s="27"/>
      <c r="J22" s="1"/>
      <c r="K22" s="1"/>
      <c r="L22" s="1"/>
      <c r="M22" s="1"/>
      <c r="N22" s="51"/>
      <c r="O22" s="5"/>
    </row>
    <row r="23" spans="1:15" ht="24.75" customHeight="1">
      <c r="A23" s="15"/>
      <c r="B23" s="4"/>
      <c r="C23" s="1"/>
      <c r="D23" s="1"/>
      <c r="E23" s="1"/>
      <c r="F23" s="1"/>
      <c r="G23" s="51"/>
      <c r="H23" s="5"/>
      <c r="I23" s="27"/>
      <c r="J23" s="1"/>
      <c r="K23" s="1"/>
      <c r="L23" s="1"/>
      <c r="M23" s="1"/>
      <c r="N23" s="51"/>
      <c r="O23" s="5"/>
    </row>
    <row r="24" spans="1:15" ht="24.75" customHeight="1">
      <c r="A24" s="14"/>
      <c r="B24" s="4"/>
      <c r="C24" s="1"/>
      <c r="D24" s="1"/>
      <c r="E24" s="1"/>
      <c r="F24" s="1"/>
      <c r="G24" s="51"/>
      <c r="H24" s="5"/>
      <c r="I24" s="27"/>
      <c r="J24" s="1"/>
      <c r="K24" s="1"/>
      <c r="L24" s="1"/>
      <c r="M24" s="1"/>
      <c r="N24" s="51"/>
      <c r="O24" s="5"/>
    </row>
    <row r="25" spans="1:15" ht="24.75" customHeight="1">
      <c r="A25" s="15"/>
      <c r="B25" s="4"/>
      <c r="C25" s="1"/>
      <c r="D25" s="1"/>
      <c r="E25" s="1"/>
      <c r="F25" s="1"/>
      <c r="G25" s="51"/>
      <c r="H25" s="5"/>
      <c r="I25" s="27"/>
      <c r="J25" s="1"/>
      <c r="K25" s="1"/>
      <c r="L25" s="1"/>
      <c r="M25" s="1"/>
      <c r="N25" s="51"/>
      <c r="O25" s="5"/>
    </row>
    <row r="26" spans="1:15" ht="24.75" customHeight="1">
      <c r="A26" s="15"/>
      <c r="B26" s="4"/>
      <c r="C26" s="1"/>
      <c r="D26" s="1"/>
      <c r="E26" s="1"/>
      <c r="F26" s="1"/>
      <c r="G26" s="51"/>
      <c r="H26" s="5"/>
      <c r="I26" s="27"/>
      <c r="J26" s="1"/>
      <c r="K26" s="1"/>
      <c r="L26" s="1"/>
      <c r="M26" s="1"/>
      <c r="N26" s="51"/>
      <c r="O26" s="5"/>
    </row>
    <row r="27" spans="1:15" ht="24.75" customHeight="1" thickBot="1">
      <c r="A27" s="23"/>
      <c r="B27" s="18"/>
      <c r="C27" s="19"/>
      <c r="D27" s="19"/>
      <c r="E27" s="19"/>
      <c r="F27" s="19"/>
      <c r="G27" s="52"/>
      <c r="H27" s="20"/>
      <c r="I27" s="28"/>
      <c r="J27" s="19"/>
      <c r="K27" s="19"/>
      <c r="L27" s="19"/>
      <c r="M27" s="19"/>
      <c r="N27" s="52"/>
      <c r="O27" s="20"/>
    </row>
    <row r="28" spans="1:15" ht="24.75" customHeight="1" thickBot="1">
      <c r="A28" s="2" t="s">
        <v>2</v>
      </c>
      <c r="B28" s="151">
        <v>771000</v>
      </c>
      <c r="C28" s="152">
        <v>55000</v>
      </c>
      <c r="D28" s="151">
        <v>499800</v>
      </c>
      <c r="E28" s="152">
        <v>6238298</v>
      </c>
      <c r="F28" s="151">
        <v>12200</v>
      </c>
      <c r="G28" s="153">
        <v>3000</v>
      </c>
      <c r="H28" s="3"/>
      <c r="I28" s="154">
        <v>771000</v>
      </c>
      <c r="J28" s="151">
        <v>55000</v>
      </c>
      <c r="K28" s="152">
        <v>499800</v>
      </c>
      <c r="L28" s="151">
        <v>6238298</v>
      </c>
      <c r="M28" s="152">
        <v>12200</v>
      </c>
      <c r="N28" s="152">
        <v>3000</v>
      </c>
      <c r="O28" s="21"/>
    </row>
    <row r="29" spans="1:15" ht="24.75" customHeight="1" thickBot="1">
      <c r="A29" s="2" t="s">
        <v>71</v>
      </c>
      <c r="B29" s="178">
        <v>7579298</v>
      </c>
      <c r="C29" s="179"/>
      <c r="D29" s="179"/>
      <c r="E29" s="179"/>
      <c r="F29" s="179"/>
      <c r="G29" s="179"/>
      <c r="H29" s="180"/>
      <c r="I29" s="178">
        <v>7579298</v>
      </c>
      <c r="J29" s="179"/>
      <c r="K29" s="179"/>
      <c r="L29" s="179"/>
      <c r="M29" s="179"/>
      <c r="N29" s="179"/>
      <c r="O29" s="180"/>
    </row>
    <row r="31" spans="1:9" ht="15.75">
      <c r="A31" s="6"/>
      <c r="B31" s="7"/>
      <c r="C31" s="7"/>
      <c r="D31" s="7"/>
      <c r="E31" s="7"/>
      <c r="F31" s="7"/>
      <c r="G31" s="56"/>
      <c r="H31" s="56"/>
      <c r="I31" s="56"/>
    </row>
    <row r="32" spans="1:8" ht="15">
      <c r="A32" s="54"/>
      <c r="B32" s="7"/>
      <c r="C32" s="7"/>
      <c r="D32" s="7"/>
      <c r="E32" s="7"/>
      <c r="F32" s="7"/>
      <c r="G32" s="7"/>
      <c r="H32" s="7"/>
    </row>
    <row r="33" spans="1:15" ht="33.75" customHeight="1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</row>
    <row r="34" spans="1:8" ht="15">
      <c r="A34" s="54"/>
      <c r="B34" s="7"/>
      <c r="C34" s="7"/>
      <c r="D34" s="7"/>
      <c r="E34" s="7"/>
      <c r="F34" s="7"/>
      <c r="G34" s="7"/>
      <c r="H34" s="7"/>
    </row>
  </sheetData>
  <sheetProtection/>
  <mergeCells count="21">
    <mergeCell ref="A33:O33"/>
    <mergeCell ref="B6:B7"/>
    <mergeCell ref="L6:L7"/>
    <mergeCell ref="C6:C7"/>
    <mergeCell ref="D6:D7"/>
    <mergeCell ref="B29:H29"/>
    <mergeCell ref="J6:J7"/>
    <mergeCell ref="H6:H7"/>
    <mergeCell ref="F6:F7"/>
    <mergeCell ref="G6:G7"/>
    <mergeCell ref="A2:O2"/>
    <mergeCell ref="A3:O3"/>
    <mergeCell ref="I5:O5"/>
    <mergeCell ref="B5:H5"/>
    <mergeCell ref="E6:E7"/>
    <mergeCell ref="O6:O7"/>
    <mergeCell ref="I29:O29"/>
    <mergeCell ref="K6:K7"/>
    <mergeCell ref="N6:N7"/>
    <mergeCell ref="I6:I7"/>
    <mergeCell ref="M6:M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75" zoomScaleNormal="75" zoomScalePageLayoutView="0" workbookViewId="0" topLeftCell="A13">
      <selection activeCell="C44" sqref="C44"/>
    </sheetView>
  </sheetViews>
  <sheetFormatPr defaultColWidth="9.140625" defaultRowHeight="12.75"/>
  <cols>
    <col min="1" max="1" width="12.421875" style="92" customWidth="1"/>
    <col min="2" max="2" width="27.8515625" style="93" customWidth="1"/>
    <col min="3" max="4" width="16.7109375" style="60" customWidth="1"/>
    <col min="5" max="7" width="16.7109375" style="65" customWidth="1"/>
    <col min="8" max="15" width="16.7109375" style="60" customWidth="1"/>
    <col min="16" max="16" width="16.7109375" style="60" hidden="1" customWidth="1"/>
    <col min="17" max="17" width="16.421875" style="60" hidden="1" customWidth="1"/>
    <col min="18" max="18" width="10.421875" style="60" customWidth="1"/>
    <col min="19" max="16384" width="9.140625" style="60" customWidth="1"/>
  </cols>
  <sheetData>
    <row r="1" spans="1:18" ht="24.75" customHeight="1">
      <c r="A1" s="189" t="s">
        <v>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59" t="s">
        <v>24</v>
      </c>
      <c r="P1" s="58"/>
      <c r="Q1" s="58"/>
      <c r="R1" s="58"/>
    </row>
    <row r="2" spans="1:18" ht="20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7" ht="18" customHeight="1">
      <c r="A3" s="61" t="s">
        <v>8</v>
      </c>
      <c r="B3" s="62"/>
      <c r="C3" s="62" t="s">
        <v>58</v>
      </c>
      <c r="D3" s="62"/>
      <c r="E3" s="63"/>
      <c r="F3" s="103"/>
      <c r="G3" s="103"/>
    </row>
    <row r="4" spans="1:2" ht="15" customHeight="1">
      <c r="A4" s="64" t="s">
        <v>9</v>
      </c>
      <c r="B4" s="60"/>
    </row>
    <row r="5" spans="1:2" ht="16.5" customHeight="1">
      <c r="A5" s="57"/>
      <c r="B5" s="60"/>
    </row>
    <row r="6" spans="1:9" ht="38.25" customHeight="1" thickBot="1">
      <c r="A6" s="66" t="s">
        <v>10</v>
      </c>
      <c r="B6" s="67"/>
      <c r="C6" s="68"/>
      <c r="D6" s="99"/>
      <c r="E6" s="69" t="s">
        <v>72</v>
      </c>
      <c r="F6" s="69"/>
      <c r="G6" s="69"/>
      <c r="H6" s="69" t="s">
        <v>68</v>
      </c>
      <c r="I6" s="69" t="s">
        <v>73</v>
      </c>
    </row>
    <row r="7" spans="1:9" ht="8.25" customHeight="1" thickTop="1">
      <c r="A7" s="70"/>
      <c r="B7" s="71"/>
      <c r="C7" s="72"/>
      <c r="D7" s="72"/>
      <c r="E7" s="73"/>
      <c r="F7" s="73"/>
      <c r="G7" s="73"/>
      <c r="H7" s="74"/>
      <c r="I7" s="74"/>
    </row>
    <row r="8" spans="1:9" ht="15">
      <c r="A8" s="191" t="s">
        <v>4</v>
      </c>
      <c r="B8" s="191"/>
      <c r="C8" s="191"/>
      <c r="D8" s="97"/>
      <c r="E8" s="75">
        <v>771000</v>
      </c>
      <c r="F8" s="75"/>
      <c r="G8" s="75"/>
      <c r="H8" s="75">
        <v>771000</v>
      </c>
      <c r="I8" s="75">
        <v>771000</v>
      </c>
    </row>
    <row r="9" spans="1:9" ht="32.25" customHeight="1">
      <c r="A9" s="192" t="s">
        <v>27</v>
      </c>
      <c r="B9" s="192"/>
      <c r="C9" s="192"/>
      <c r="D9" s="98"/>
      <c r="E9" s="75">
        <v>55000</v>
      </c>
      <c r="F9" s="75"/>
      <c r="G9" s="75"/>
      <c r="H9" s="75">
        <v>55000</v>
      </c>
      <c r="I9" s="75">
        <v>55000</v>
      </c>
    </row>
    <row r="10" spans="1:9" ht="15">
      <c r="A10" s="191" t="s">
        <v>6</v>
      </c>
      <c r="B10" s="191"/>
      <c r="C10" s="191"/>
      <c r="D10" s="97"/>
      <c r="E10" s="75">
        <v>499800</v>
      </c>
      <c r="F10" s="75"/>
      <c r="G10" s="75"/>
      <c r="H10" s="75">
        <v>499800</v>
      </c>
      <c r="I10" s="75">
        <v>499800</v>
      </c>
    </row>
    <row r="11" spans="1:9" ht="15">
      <c r="A11" s="191" t="s">
        <v>7</v>
      </c>
      <c r="B11" s="191"/>
      <c r="C11" s="191"/>
      <c r="D11" s="97"/>
      <c r="E11" s="75">
        <v>105658</v>
      </c>
      <c r="F11" s="75"/>
      <c r="G11" s="75"/>
      <c r="H11" s="75">
        <v>105658</v>
      </c>
      <c r="I11" s="75">
        <v>105658</v>
      </c>
    </row>
    <row r="12" spans="1:9" ht="15">
      <c r="A12" s="191" t="s">
        <v>11</v>
      </c>
      <c r="B12" s="191"/>
      <c r="C12" s="191"/>
      <c r="D12" s="97"/>
      <c r="E12" s="75">
        <v>12200</v>
      </c>
      <c r="F12" s="75"/>
      <c r="G12" s="75"/>
      <c r="H12" s="75">
        <v>12200</v>
      </c>
      <c r="I12" s="75">
        <v>12200</v>
      </c>
    </row>
    <row r="13" spans="1:9" ht="31.5" customHeight="1">
      <c r="A13" s="192" t="s">
        <v>25</v>
      </c>
      <c r="B13" s="192"/>
      <c r="C13" s="192"/>
      <c r="D13" s="98"/>
      <c r="E13" s="75">
        <v>3000</v>
      </c>
      <c r="F13" s="75"/>
      <c r="G13" s="75"/>
      <c r="H13" s="75">
        <v>3000</v>
      </c>
      <c r="I13" s="75">
        <v>3000</v>
      </c>
    </row>
    <row r="14" spans="1:9" ht="31.5" customHeight="1">
      <c r="A14" s="97" t="s">
        <v>81</v>
      </c>
      <c r="B14" s="98"/>
      <c r="C14" s="98"/>
      <c r="D14" s="98"/>
      <c r="E14" s="75">
        <v>6132640</v>
      </c>
      <c r="F14" s="75"/>
      <c r="G14" s="75"/>
      <c r="H14" s="75">
        <v>6132640</v>
      </c>
      <c r="I14" s="75">
        <v>6132640</v>
      </c>
    </row>
    <row r="15" spans="1:9" ht="15">
      <c r="A15" s="191" t="s">
        <v>26</v>
      </c>
      <c r="B15" s="191"/>
      <c r="C15" s="191"/>
      <c r="D15" s="97"/>
      <c r="E15" s="75"/>
      <c r="F15" s="75"/>
      <c r="G15" s="75"/>
      <c r="H15" s="75"/>
      <c r="I15" s="75"/>
    </row>
    <row r="16" spans="1:9" ht="6.75" customHeight="1">
      <c r="A16" s="76"/>
      <c r="B16" s="77"/>
      <c r="C16" s="78"/>
      <c r="D16" s="78"/>
      <c r="E16" s="78"/>
      <c r="F16" s="78"/>
      <c r="G16" s="78"/>
      <c r="H16" s="78"/>
      <c r="I16" s="78"/>
    </row>
    <row r="17" spans="1:9" ht="15.75" thickBot="1">
      <c r="A17" s="79" t="s">
        <v>12</v>
      </c>
      <c r="B17" s="80"/>
      <c r="C17" s="81"/>
      <c r="D17" s="81"/>
      <c r="E17" s="81">
        <v>7579298</v>
      </c>
      <c r="F17" s="81"/>
      <c r="G17" s="81"/>
      <c r="H17" s="107">
        <v>7579298</v>
      </c>
      <c r="I17" s="81">
        <v>7579298</v>
      </c>
    </row>
    <row r="18" spans="1:8" ht="15.75" thickTop="1">
      <c r="A18" s="94" t="s">
        <v>13</v>
      </c>
      <c r="B18" s="82"/>
      <c r="E18" s="187" t="s">
        <v>40</v>
      </c>
      <c r="F18" s="188"/>
      <c r="G18" s="83"/>
      <c r="H18" s="83" t="s">
        <v>60</v>
      </c>
    </row>
    <row r="19" spans="1:13" ht="15">
      <c r="A19" s="95" t="s">
        <v>14</v>
      </c>
      <c r="B19" s="84"/>
      <c r="C19" s="84"/>
      <c r="D19" s="84"/>
      <c r="E19" s="104" t="s">
        <v>51</v>
      </c>
      <c r="F19" s="104" t="s">
        <v>50</v>
      </c>
      <c r="G19" s="101"/>
      <c r="H19" s="108" t="s">
        <v>61</v>
      </c>
      <c r="I19" s="84"/>
      <c r="J19" s="84"/>
      <c r="K19" s="84"/>
      <c r="L19" s="84"/>
      <c r="M19" s="84"/>
    </row>
    <row r="20" spans="1:8" ht="15">
      <c r="A20" s="96" t="s">
        <v>15</v>
      </c>
      <c r="B20" s="57"/>
      <c r="E20" s="104" t="s">
        <v>41</v>
      </c>
      <c r="F20" s="104"/>
      <c r="G20" s="83"/>
      <c r="H20" s="85" t="s">
        <v>62</v>
      </c>
    </row>
    <row r="21" spans="1:8" ht="15">
      <c r="A21" s="96"/>
      <c r="B21" s="57"/>
      <c r="E21" s="105" t="s">
        <v>42</v>
      </c>
      <c r="F21" s="105" t="s">
        <v>43</v>
      </c>
      <c r="G21" s="102"/>
      <c r="H21" s="83" t="s">
        <v>63</v>
      </c>
    </row>
    <row r="22" spans="1:15" ht="15">
      <c r="A22" s="86"/>
      <c r="B22" s="86"/>
      <c r="C22" s="86"/>
      <c r="D22" s="86"/>
      <c r="E22" s="105" t="s">
        <v>43</v>
      </c>
      <c r="F22" s="105" t="s">
        <v>59</v>
      </c>
      <c r="G22" s="102"/>
      <c r="H22" s="109" t="s">
        <v>64</v>
      </c>
      <c r="I22" s="86"/>
      <c r="J22" s="86"/>
      <c r="K22" s="86"/>
      <c r="L22" s="86"/>
      <c r="M22" s="86"/>
      <c r="N22" s="86"/>
      <c r="O22" s="87" t="s">
        <v>1</v>
      </c>
    </row>
    <row r="23" spans="1:15" ht="15">
      <c r="A23" s="86"/>
      <c r="B23" s="86"/>
      <c r="C23" s="86"/>
      <c r="D23" s="86"/>
      <c r="E23" s="102" t="s">
        <v>57</v>
      </c>
      <c r="F23" s="105" t="s">
        <v>52</v>
      </c>
      <c r="G23" s="102"/>
      <c r="H23" s="109" t="s">
        <v>65</v>
      </c>
      <c r="I23" s="86"/>
      <c r="J23" s="86"/>
      <c r="K23" s="86"/>
      <c r="L23" s="86"/>
      <c r="M23" s="86"/>
      <c r="N23" s="86"/>
      <c r="O23" s="87"/>
    </row>
    <row r="24" spans="1:15" ht="15">
      <c r="A24" s="86"/>
      <c r="B24" s="86"/>
      <c r="C24" s="86"/>
      <c r="D24" s="86"/>
      <c r="E24" s="102"/>
      <c r="F24" s="105"/>
      <c r="G24" s="102"/>
      <c r="H24" s="86"/>
      <c r="I24" s="86"/>
      <c r="J24" s="86"/>
      <c r="K24" s="86"/>
      <c r="L24" s="86"/>
      <c r="M24" s="86"/>
      <c r="N24" s="86"/>
      <c r="O24" s="87"/>
    </row>
    <row r="25" spans="1:15" ht="8.25" customHeight="1">
      <c r="A25" s="88"/>
      <c r="B25" s="88"/>
      <c r="C25" s="88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7" ht="9.7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  <c r="O26" s="90"/>
      <c r="P26" s="88"/>
      <c r="Q26" s="88"/>
    </row>
    <row r="27" spans="1:17" s="144" customFormat="1" ht="105">
      <c r="A27" s="141" t="s">
        <v>32</v>
      </c>
      <c r="B27" s="141" t="s">
        <v>16</v>
      </c>
      <c r="C27" s="142" t="s">
        <v>76</v>
      </c>
      <c r="D27" s="142" t="s">
        <v>78</v>
      </c>
      <c r="E27" s="142" t="s">
        <v>44</v>
      </c>
      <c r="F27" s="142" t="s">
        <v>46</v>
      </c>
      <c r="G27" s="142" t="s">
        <v>45</v>
      </c>
      <c r="H27" s="142" t="s">
        <v>5</v>
      </c>
      <c r="I27" s="142" t="s">
        <v>6</v>
      </c>
      <c r="J27" s="142" t="s">
        <v>7</v>
      </c>
      <c r="K27" s="142" t="s">
        <v>11</v>
      </c>
      <c r="L27" s="142" t="s">
        <v>33</v>
      </c>
      <c r="M27" s="142" t="s">
        <v>26</v>
      </c>
      <c r="N27" s="142" t="s">
        <v>69</v>
      </c>
      <c r="O27" s="142" t="s">
        <v>77</v>
      </c>
      <c r="P27" s="143" t="s">
        <v>17</v>
      </c>
      <c r="Q27" s="143" t="s">
        <v>18</v>
      </c>
    </row>
    <row r="28" spans="1:17" s="65" customFormat="1" ht="15">
      <c r="A28" s="118"/>
      <c r="B28" s="118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  <c r="O28" s="120"/>
      <c r="P28" s="100"/>
      <c r="Q28" s="100"/>
    </row>
    <row r="29" spans="1:17" s="65" customFormat="1" ht="15">
      <c r="A29" s="118"/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20"/>
      <c r="O29" s="120"/>
      <c r="P29" s="100"/>
      <c r="Q29" s="100"/>
    </row>
    <row r="30" spans="1:17" ht="14.25" customHeight="1">
      <c r="A30" s="131">
        <v>31</v>
      </c>
      <c r="B30" s="132" t="s">
        <v>74</v>
      </c>
      <c r="C30" s="106">
        <f>D30+G30+H30+I30+J30+K30+L30</f>
        <v>6090208</v>
      </c>
      <c r="D30" s="106">
        <v>5916640</v>
      </c>
      <c r="E30" s="106"/>
      <c r="F30" s="106">
        <v>73710</v>
      </c>
      <c r="G30" s="106">
        <v>73710</v>
      </c>
      <c r="H30" s="106"/>
      <c r="I30" s="106">
        <f>I31+I32+I33</f>
        <v>24500</v>
      </c>
      <c r="J30" s="106">
        <f>J31+J33</f>
        <v>75358</v>
      </c>
      <c r="K30" s="106"/>
      <c r="L30" s="106"/>
      <c r="M30" s="106"/>
      <c r="N30" s="106">
        <v>6090208</v>
      </c>
      <c r="O30" s="106">
        <v>6090208</v>
      </c>
      <c r="P30" s="91">
        <f>SUM(P31:P37)</f>
        <v>0</v>
      </c>
      <c r="Q30" s="91">
        <f>SUM(Q31:Q37)</f>
        <v>0</v>
      </c>
    </row>
    <row r="31" spans="1:17" ht="14.25" customHeight="1">
      <c r="A31" s="121">
        <v>311</v>
      </c>
      <c r="B31" s="133" t="s">
        <v>47</v>
      </c>
      <c r="C31" s="106">
        <f aca="true" t="shared" si="0" ref="C31:C54">D31+G31+H31+I31+J31+K31+L31</f>
        <v>5115683</v>
      </c>
      <c r="D31" s="134">
        <v>4968000</v>
      </c>
      <c r="E31" s="134"/>
      <c r="F31" s="134">
        <v>63880</v>
      </c>
      <c r="G31" s="106">
        <v>63880</v>
      </c>
      <c r="H31" s="134"/>
      <c r="I31" s="134">
        <v>19500</v>
      </c>
      <c r="J31" s="134">
        <v>64303</v>
      </c>
      <c r="K31" s="134"/>
      <c r="L31" s="134"/>
      <c r="M31" s="134"/>
      <c r="N31" s="134"/>
      <c r="O31" s="134"/>
      <c r="P31" s="60">
        <v>0</v>
      </c>
      <c r="Q31" s="60">
        <v>0</v>
      </c>
    </row>
    <row r="32" spans="1:17" ht="14.25" customHeight="1">
      <c r="A32" s="121">
        <v>312</v>
      </c>
      <c r="B32" s="135" t="s">
        <v>48</v>
      </c>
      <c r="C32" s="106">
        <f t="shared" si="0"/>
        <v>95500</v>
      </c>
      <c r="D32" s="134">
        <v>94000</v>
      </c>
      <c r="E32" s="134"/>
      <c r="F32" s="134"/>
      <c r="G32" s="106"/>
      <c r="H32" s="134"/>
      <c r="I32" s="134">
        <v>1500</v>
      </c>
      <c r="J32" s="134"/>
      <c r="K32" s="134"/>
      <c r="L32" s="134"/>
      <c r="M32" s="134"/>
      <c r="N32" s="134"/>
      <c r="O32" s="134"/>
      <c r="P32" s="60">
        <v>0</v>
      </c>
      <c r="Q32" s="60">
        <v>0</v>
      </c>
    </row>
    <row r="33" spans="1:17" ht="14.25" customHeight="1">
      <c r="A33" s="121">
        <v>313</v>
      </c>
      <c r="B33" s="133" t="s">
        <v>49</v>
      </c>
      <c r="C33" s="106">
        <f t="shared" si="0"/>
        <v>879025</v>
      </c>
      <c r="D33" s="134">
        <v>854640</v>
      </c>
      <c r="E33" s="134"/>
      <c r="F33" s="134">
        <v>9830</v>
      </c>
      <c r="G33" s="106">
        <v>9830</v>
      </c>
      <c r="H33" s="134"/>
      <c r="I33" s="134">
        <v>3500</v>
      </c>
      <c r="J33" s="134">
        <v>11055</v>
      </c>
      <c r="K33" s="134"/>
      <c r="L33" s="134"/>
      <c r="M33" s="134"/>
      <c r="N33" s="134"/>
      <c r="O33" s="134"/>
      <c r="P33" s="60">
        <v>0</v>
      </c>
      <c r="Q33" s="60">
        <v>0</v>
      </c>
    </row>
    <row r="34" spans="1:17" ht="14.25" customHeight="1">
      <c r="A34" s="121"/>
      <c r="B34" s="136"/>
      <c r="C34" s="106">
        <f t="shared" si="0"/>
        <v>0</v>
      </c>
      <c r="D34" s="134"/>
      <c r="E34" s="134"/>
      <c r="F34" s="134"/>
      <c r="G34" s="106"/>
      <c r="H34" s="134"/>
      <c r="I34" s="134"/>
      <c r="J34" s="134"/>
      <c r="K34" s="134"/>
      <c r="L34" s="134"/>
      <c r="M34" s="134"/>
      <c r="N34" s="134"/>
      <c r="O34" s="134"/>
      <c r="P34" s="60">
        <v>0</v>
      </c>
      <c r="Q34" s="60">
        <v>0</v>
      </c>
    </row>
    <row r="35" spans="1:15" ht="14.25" customHeight="1">
      <c r="A35" s="121"/>
      <c r="B35" s="136"/>
      <c r="C35" s="106">
        <f t="shared" si="0"/>
        <v>0</v>
      </c>
      <c r="D35" s="134"/>
      <c r="E35" s="134"/>
      <c r="F35" s="134"/>
      <c r="G35" s="106"/>
      <c r="H35" s="134"/>
      <c r="I35" s="134"/>
      <c r="J35" s="134"/>
      <c r="K35" s="134"/>
      <c r="L35" s="134"/>
      <c r="M35" s="134"/>
      <c r="N35" s="134"/>
      <c r="O35" s="134"/>
    </row>
    <row r="36" spans="1:15" ht="14.25" customHeight="1">
      <c r="A36" s="121"/>
      <c r="B36" s="136"/>
      <c r="C36" s="106">
        <f t="shared" si="0"/>
        <v>0</v>
      </c>
      <c r="D36" s="134"/>
      <c r="E36" s="134"/>
      <c r="F36" s="134"/>
      <c r="G36" s="106"/>
      <c r="H36" s="134"/>
      <c r="I36" s="134"/>
      <c r="J36" s="134"/>
      <c r="K36" s="134"/>
      <c r="L36" s="134"/>
      <c r="M36" s="134"/>
      <c r="N36" s="134"/>
      <c r="O36" s="134"/>
    </row>
    <row r="37" spans="1:17" ht="14.25" customHeight="1">
      <c r="A37" s="131">
        <v>32</v>
      </c>
      <c r="B37" s="132" t="s">
        <v>75</v>
      </c>
      <c r="C37" s="106">
        <f t="shared" si="0"/>
        <v>1446290</v>
      </c>
      <c r="D37" s="106">
        <v>216000</v>
      </c>
      <c r="E37" s="106">
        <f>E38+E39+E40+E42</f>
        <v>674000</v>
      </c>
      <c r="F37" s="106">
        <f>F38+F39+F40+F42</f>
        <v>10290</v>
      </c>
      <c r="G37" s="106">
        <v>684290</v>
      </c>
      <c r="H37" s="106">
        <v>42400</v>
      </c>
      <c r="I37" s="106">
        <f>I38+I39+I40+I41</f>
        <v>473300</v>
      </c>
      <c r="J37" s="106">
        <f>J38+J39+J40</f>
        <v>22800</v>
      </c>
      <c r="K37" s="106">
        <v>7500</v>
      </c>
      <c r="L37" s="106"/>
      <c r="M37" s="106"/>
      <c r="N37" s="106">
        <v>1446290</v>
      </c>
      <c r="O37" s="106">
        <v>1446290</v>
      </c>
      <c r="P37" s="60">
        <v>0</v>
      </c>
      <c r="Q37" s="60">
        <v>0</v>
      </c>
    </row>
    <row r="38" spans="1:17" ht="14.25" customHeight="1">
      <c r="A38" s="121">
        <v>321</v>
      </c>
      <c r="B38" s="133" t="s">
        <v>34</v>
      </c>
      <c r="C38" s="106">
        <f t="shared" si="0"/>
        <v>265390</v>
      </c>
      <c r="D38" s="134">
        <v>216000</v>
      </c>
      <c r="E38" s="134">
        <v>33000</v>
      </c>
      <c r="F38" s="134">
        <v>2290</v>
      </c>
      <c r="G38" s="106">
        <f>E38+F38</f>
        <v>35290</v>
      </c>
      <c r="H38" s="134">
        <v>3000</v>
      </c>
      <c r="I38" s="134">
        <v>3300</v>
      </c>
      <c r="J38" s="134">
        <v>7800</v>
      </c>
      <c r="K38" s="134"/>
      <c r="L38" s="134"/>
      <c r="M38" s="134"/>
      <c r="N38" s="134"/>
      <c r="O38" s="134"/>
      <c r="P38" s="91">
        <f>SUM(P39:P54)</f>
        <v>0</v>
      </c>
      <c r="Q38" s="91">
        <f>SUM(Q39:Q54)</f>
        <v>0</v>
      </c>
    </row>
    <row r="39" spans="1:17" ht="14.25" customHeight="1">
      <c r="A39" s="121">
        <v>322</v>
      </c>
      <c r="B39" s="133" t="s">
        <v>35</v>
      </c>
      <c r="C39" s="106">
        <f t="shared" si="0"/>
        <v>850800</v>
      </c>
      <c r="D39" s="134"/>
      <c r="E39" s="134">
        <v>416500</v>
      </c>
      <c r="F39" s="134">
        <v>2000</v>
      </c>
      <c r="G39" s="106">
        <f aca="true" t="shared" si="1" ref="G39:G54">E39+F39</f>
        <v>418500</v>
      </c>
      <c r="H39" s="134">
        <v>17300</v>
      </c>
      <c r="I39" s="134">
        <v>400000</v>
      </c>
      <c r="J39" s="134">
        <v>12000</v>
      </c>
      <c r="K39" s="134">
        <v>3000</v>
      </c>
      <c r="L39" s="134"/>
      <c r="M39" s="134"/>
      <c r="N39" s="134"/>
      <c r="O39" s="134"/>
      <c r="P39" s="60">
        <v>0</v>
      </c>
      <c r="Q39" s="60">
        <v>0</v>
      </c>
    </row>
    <row r="40" spans="1:17" ht="14.25" customHeight="1">
      <c r="A40" s="121">
        <v>323</v>
      </c>
      <c r="B40" s="133" t="s">
        <v>36</v>
      </c>
      <c r="C40" s="106">
        <f t="shared" si="0"/>
        <v>292100</v>
      </c>
      <c r="D40" s="134"/>
      <c r="E40" s="134">
        <v>197500</v>
      </c>
      <c r="F40" s="134">
        <v>5000</v>
      </c>
      <c r="G40" s="106">
        <f t="shared" si="1"/>
        <v>202500</v>
      </c>
      <c r="H40" s="134">
        <v>22100</v>
      </c>
      <c r="I40" s="134">
        <v>60000</v>
      </c>
      <c r="J40" s="134">
        <v>3000</v>
      </c>
      <c r="K40" s="134">
        <v>4500</v>
      </c>
      <c r="L40" s="134"/>
      <c r="M40" s="134"/>
      <c r="N40" s="134"/>
      <c r="O40" s="134"/>
      <c r="P40" s="60">
        <v>0</v>
      </c>
      <c r="Q40" s="60">
        <v>0</v>
      </c>
    </row>
    <row r="41" spans="1:17" ht="14.25" customHeight="1">
      <c r="A41" s="121">
        <v>324</v>
      </c>
      <c r="B41" s="133" t="s">
        <v>56</v>
      </c>
      <c r="C41" s="106">
        <f t="shared" si="0"/>
        <v>10000</v>
      </c>
      <c r="D41" s="134"/>
      <c r="E41" s="134"/>
      <c r="F41" s="134"/>
      <c r="G41" s="106">
        <f t="shared" si="1"/>
        <v>0</v>
      </c>
      <c r="H41" s="134"/>
      <c r="I41" s="134">
        <v>10000</v>
      </c>
      <c r="J41" s="134"/>
      <c r="K41" s="134"/>
      <c r="L41" s="134"/>
      <c r="M41" s="134"/>
      <c r="N41" s="134"/>
      <c r="O41" s="134"/>
      <c r="P41" s="60">
        <v>0</v>
      </c>
      <c r="Q41" s="60">
        <v>0</v>
      </c>
    </row>
    <row r="42" spans="1:15" ht="14.25" customHeight="1">
      <c r="A42" s="121">
        <v>329</v>
      </c>
      <c r="B42" s="133" t="s">
        <v>37</v>
      </c>
      <c r="C42" s="106">
        <f t="shared" si="0"/>
        <v>28000</v>
      </c>
      <c r="D42" s="134"/>
      <c r="E42" s="134">
        <v>27000</v>
      </c>
      <c r="F42" s="134">
        <v>1000</v>
      </c>
      <c r="G42" s="106">
        <f t="shared" si="1"/>
        <v>28000</v>
      </c>
      <c r="H42" s="134"/>
      <c r="I42" s="134"/>
      <c r="J42" s="134"/>
      <c r="K42" s="134"/>
      <c r="L42" s="134"/>
      <c r="M42" s="134"/>
      <c r="N42" s="134"/>
      <c r="O42" s="134"/>
    </row>
    <row r="43" spans="1:17" ht="14.25" customHeight="1">
      <c r="A43" s="131">
        <v>34</v>
      </c>
      <c r="B43" s="132" t="s">
        <v>66</v>
      </c>
      <c r="C43" s="106">
        <v>5000</v>
      </c>
      <c r="D43" s="106"/>
      <c r="E43" s="106">
        <v>3000</v>
      </c>
      <c r="F43" s="106"/>
      <c r="G43" s="106">
        <f t="shared" si="1"/>
        <v>3000</v>
      </c>
      <c r="H43" s="106"/>
      <c r="I43" s="106">
        <v>2000</v>
      </c>
      <c r="J43" s="106">
        <v>6000</v>
      </c>
      <c r="K43" s="106"/>
      <c r="L43" s="106"/>
      <c r="M43" s="106"/>
      <c r="N43" s="106">
        <v>11000</v>
      </c>
      <c r="O43" s="106">
        <v>11000</v>
      </c>
      <c r="P43" s="60">
        <v>0</v>
      </c>
      <c r="Q43" s="60">
        <v>0</v>
      </c>
    </row>
    <row r="44" spans="1:17" ht="14.25" customHeight="1">
      <c r="A44" s="121">
        <v>343</v>
      </c>
      <c r="B44" s="133" t="s">
        <v>38</v>
      </c>
      <c r="C44" s="106">
        <f t="shared" si="0"/>
        <v>5000</v>
      </c>
      <c r="D44" s="134"/>
      <c r="E44" s="134">
        <v>3000</v>
      </c>
      <c r="F44" s="134"/>
      <c r="G44" s="106">
        <f t="shared" si="1"/>
        <v>3000</v>
      </c>
      <c r="H44" s="134"/>
      <c r="I44" s="134">
        <v>2000</v>
      </c>
      <c r="J44" s="134"/>
      <c r="K44" s="134"/>
      <c r="L44" s="134"/>
      <c r="M44" s="134"/>
      <c r="N44" s="134"/>
      <c r="O44" s="134"/>
      <c r="P44" s="60">
        <v>0</v>
      </c>
      <c r="Q44" s="60">
        <v>0</v>
      </c>
    </row>
    <row r="45" spans="1:17" s="91" customFormat="1" ht="14.25" customHeight="1">
      <c r="A45" s="131">
        <v>37</v>
      </c>
      <c r="B45" s="137" t="s">
        <v>80</v>
      </c>
      <c r="C45" s="106">
        <f t="shared" si="0"/>
        <v>6000</v>
      </c>
      <c r="D45" s="106"/>
      <c r="E45" s="106"/>
      <c r="F45" s="106"/>
      <c r="G45" s="106">
        <f t="shared" si="1"/>
        <v>0</v>
      </c>
      <c r="H45" s="106"/>
      <c r="I45" s="106"/>
      <c r="J45" s="106">
        <v>6000</v>
      </c>
      <c r="K45" s="106"/>
      <c r="L45" s="106"/>
      <c r="M45" s="106"/>
      <c r="N45" s="106"/>
      <c r="O45" s="106"/>
      <c r="P45" s="91">
        <v>0</v>
      </c>
      <c r="Q45" s="91">
        <v>0</v>
      </c>
    </row>
    <row r="46" spans="1:17" ht="14.25" customHeight="1">
      <c r="A46" s="131">
        <v>42</v>
      </c>
      <c r="B46" s="137" t="s">
        <v>67</v>
      </c>
      <c r="C46" s="106">
        <f t="shared" si="0"/>
        <v>31800</v>
      </c>
      <c r="D46" s="106"/>
      <c r="E46" s="106"/>
      <c r="F46" s="106">
        <v>10000</v>
      </c>
      <c r="G46" s="106">
        <f t="shared" si="1"/>
        <v>10000</v>
      </c>
      <c r="H46" s="106">
        <v>12600</v>
      </c>
      <c r="I46" s="106"/>
      <c r="J46" s="106">
        <v>1500</v>
      </c>
      <c r="K46" s="106">
        <v>4700</v>
      </c>
      <c r="L46" s="106">
        <v>3000</v>
      </c>
      <c r="M46" s="106"/>
      <c r="N46" s="106">
        <v>31800</v>
      </c>
      <c r="O46" s="106">
        <v>31800</v>
      </c>
      <c r="P46" s="60">
        <v>0</v>
      </c>
      <c r="Q46" s="60">
        <v>0</v>
      </c>
    </row>
    <row r="47" spans="1:15" ht="14.25" customHeight="1">
      <c r="A47" s="121">
        <v>412</v>
      </c>
      <c r="B47" s="133" t="s">
        <v>55</v>
      </c>
      <c r="C47" s="106">
        <f t="shared" si="0"/>
        <v>0</v>
      </c>
      <c r="D47" s="134"/>
      <c r="E47" s="134"/>
      <c r="F47" s="134"/>
      <c r="G47" s="106">
        <f t="shared" si="1"/>
        <v>0</v>
      </c>
      <c r="H47" s="134"/>
      <c r="I47" s="134"/>
      <c r="J47" s="106"/>
      <c r="K47" s="134"/>
      <c r="L47" s="134"/>
      <c r="M47" s="134"/>
      <c r="N47" s="134"/>
      <c r="O47" s="134"/>
    </row>
    <row r="48" spans="1:17" ht="14.25" customHeight="1">
      <c r="A48" s="121">
        <v>422</v>
      </c>
      <c r="B48" s="135" t="s">
        <v>53</v>
      </c>
      <c r="C48" s="106">
        <f t="shared" si="0"/>
        <v>20300</v>
      </c>
      <c r="D48" s="134"/>
      <c r="E48" s="134"/>
      <c r="F48" s="134">
        <v>10000</v>
      </c>
      <c r="G48" s="106">
        <f t="shared" si="1"/>
        <v>10000</v>
      </c>
      <c r="H48" s="134">
        <v>2600</v>
      </c>
      <c r="I48" s="134"/>
      <c r="J48" s="134"/>
      <c r="K48" s="134">
        <v>4700</v>
      </c>
      <c r="L48" s="134">
        <v>3000</v>
      </c>
      <c r="M48" s="134"/>
      <c r="N48" s="134"/>
      <c r="O48" s="134"/>
      <c r="P48" s="60">
        <v>0</v>
      </c>
      <c r="Q48" s="60">
        <v>0</v>
      </c>
    </row>
    <row r="49" spans="1:15" ht="14.25" customHeight="1">
      <c r="A49" s="121">
        <v>424</v>
      </c>
      <c r="B49" s="135" t="s">
        <v>54</v>
      </c>
      <c r="C49" s="106">
        <f t="shared" si="0"/>
        <v>11500</v>
      </c>
      <c r="D49" s="134"/>
      <c r="E49" s="134"/>
      <c r="F49" s="134"/>
      <c r="G49" s="106">
        <f t="shared" si="1"/>
        <v>0</v>
      </c>
      <c r="H49" s="134">
        <v>10000</v>
      </c>
      <c r="I49" s="134"/>
      <c r="J49" s="134">
        <v>1500</v>
      </c>
      <c r="K49" s="134"/>
      <c r="L49" s="134"/>
      <c r="M49" s="134"/>
      <c r="N49" s="134"/>
      <c r="O49" s="134"/>
    </row>
    <row r="50" spans="1:17" ht="14.25" customHeight="1">
      <c r="A50" s="121">
        <v>451</v>
      </c>
      <c r="B50" s="133" t="s">
        <v>39</v>
      </c>
      <c r="C50" s="106">
        <f t="shared" si="0"/>
        <v>0</v>
      </c>
      <c r="D50" s="134"/>
      <c r="E50" s="138"/>
      <c r="F50" s="134"/>
      <c r="G50" s="106">
        <f t="shared" si="1"/>
        <v>0</v>
      </c>
      <c r="H50" s="134"/>
      <c r="I50" s="134"/>
      <c r="J50" s="134"/>
      <c r="K50" s="134"/>
      <c r="L50" s="134"/>
      <c r="M50" s="134"/>
      <c r="N50" s="138"/>
      <c r="O50" s="138"/>
      <c r="P50" s="60">
        <v>0</v>
      </c>
      <c r="Q50" s="60">
        <v>0</v>
      </c>
    </row>
    <row r="51" spans="1:17" ht="14.25" customHeight="1">
      <c r="A51" s="131">
        <v>51</v>
      </c>
      <c r="B51" s="133"/>
      <c r="C51" s="106">
        <f t="shared" si="0"/>
        <v>0</v>
      </c>
      <c r="D51" s="106"/>
      <c r="E51" s="106"/>
      <c r="F51" s="106"/>
      <c r="G51" s="106">
        <f t="shared" si="1"/>
        <v>0</v>
      </c>
      <c r="H51" s="106"/>
      <c r="I51" s="106"/>
      <c r="J51" s="106"/>
      <c r="K51" s="106"/>
      <c r="L51" s="106"/>
      <c r="M51" s="106"/>
      <c r="N51" s="139"/>
      <c r="O51" s="106"/>
      <c r="P51" s="60">
        <v>0</v>
      </c>
      <c r="Q51" s="60">
        <v>0</v>
      </c>
    </row>
    <row r="52" spans="1:17" ht="14.25" customHeight="1">
      <c r="A52" s="121">
        <v>511</v>
      </c>
      <c r="B52" s="133"/>
      <c r="C52" s="106">
        <f t="shared" si="0"/>
        <v>0</v>
      </c>
      <c r="D52" s="134"/>
      <c r="E52" s="134"/>
      <c r="F52" s="134"/>
      <c r="G52" s="106">
        <f t="shared" si="1"/>
        <v>0</v>
      </c>
      <c r="H52" s="134"/>
      <c r="I52" s="134"/>
      <c r="J52" s="134"/>
      <c r="K52" s="134"/>
      <c r="L52" s="134"/>
      <c r="M52" s="134"/>
      <c r="N52" s="134"/>
      <c r="O52" s="134"/>
      <c r="P52" s="60">
        <v>0</v>
      </c>
      <c r="Q52" s="60">
        <v>0</v>
      </c>
    </row>
    <row r="53" spans="1:17" ht="14.25" customHeight="1">
      <c r="A53" s="121"/>
      <c r="B53" s="122" t="s">
        <v>19</v>
      </c>
      <c r="C53" s="106">
        <f t="shared" si="0"/>
        <v>0</v>
      </c>
      <c r="D53" s="106"/>
      <c r="E53" s="106"/>
      <c r="F53" s="106"/>
      <c r="G53" s="106">
        <f t="shared" si="1"/>
        <v>0</v>
      </c>
      <c r="H53" s="106"/>
      <c r="I53" s="106"/>
      <c r="J53" s="106"/>
      <c r="K53" s="106"/>
      <c r="L53" s="106"/>
      <c r="M53" s="106"/>
      <c r="N53" s="106"/>
      <c r="O53" s="106"/>
      <c r="P53" s="60">
        <v>0</v>
      </c>
      <c r="Q53" s="60">
        <v>0</v>
      </c>
    </row>
    <row r="54" spans="1:17" ht="13.5" customHeight="1">
      <c r="A54" s="123"/>
      <c r="B54" s="124" t="s">
        <v>20</v>
      </c>
      <c r="C54" s="106">
        <f t="shared" si="0"/>
        <v>7579298</v>
      </c>
      <c r="D54" s="106">
        <v>6132640</v>
      </c>
      <c r="E54" s="140">
        <v>677000</v>
      </c>
      <c r="F54" s="106">
        <v>94000</v>
      </c>
      <c r="G54" s="106">
        <f t="shared" si="1"/>
        <v>771000</v>
      </c>
      <c r="H54" s="106">
        <v>55000</v>
      </c>
      <c r="I54" s="106">
        <v>499800</v>
      </c>
      <c r="J54" s="106">
        <v>105658</v>
      </c>
      <c r="K54" s="106">
        <v>12200</v>
      </c>
      <c r="L54" s="106">
        <v>3000</v>
      </c>
      <c r="M54" s="106"/>
      <c r="N54" s="106">
        <v>7579298</v>
      </c>
      <c r="O54" s="106">
        <v>7579298</v>
      </c>
      <c r="P54" s="60">
        <v>0</v>
      </c>
      <c r="Q54" s="60">
        <v>0</v>
      </c>
    </row>
    <row r="55" spans="1:15" ht="15">
      <c r="A55" s="125"/>
      <c r="B55" s="126"/>
      <c r="C55" s="106">
        <f>C2</f>
        <v>0</v>
      </c>
      <c r="D55" s="127"/>
      <c r="E55" s="128"/>
      <c r="F55" s="128"/>
      <c r="G55" s="128"/>
      <c r="H55" s="127"/>
      <c r="I55" s="127"/>
      <c r="J55" s="127" t="s">
        <v>79</v>
      </c>
      <c r="K55" s="127"/>
      <c r="L55" s="127"/>
      <c r="M55" s="127"/>
      <c r="N55" s="127"/>
      <c r="O55" s="127"/>
    </row>
    <row r="57" spans="11:12" ht="14.25">
      <c r="K57" s="186" t="s">
        <v>82</v>
      </c>
      <c r="L57" s="186"/>
    </row>
  </sheetData>
  <sheetProtection/>
  <mergeCells count="10">
    <mergeCell ref="K57:L57"/>
    <mergeCell ref="E18:F18"/>
    <mergeCell ref="A1:M1"/>
    <mergeCell ref="A8:C8"/>
    <mergeCell ref="A9:C9"/>
    <mergeCell ref="A10:C10"/>
    <mergeCell ref="A11:C11"/>
    <mergeCell ref="A12:C12"/>
    <mergeCell ref="A13:C13"/>
    <mergeCell ref="A15:C15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2015-10-23T06:47:41Z</cp:lastPrinted>
  <dcterms:created xsi:type="dcterms:W3CDTF">1996-10-14T23:33:28Z</dcterms:created>
  <dcterms:modified xsi:type="dcterms:W3CDTF">2015-10-23T08:28:18Z</dcterms:modified>
  <cp:category/>
  <cp:version/>
  <cp:contentType/>
  <cp:contentStatus/>
</cp:coreProperties>
</file>