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  <sheet name="Početna stranica" sheetId="4" r:id="rId4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J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MENTORSTVO</t>
        </r>
      </text>
    </comment>
    <comment ref="J3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MENTOR.</t>
        </r>
      </text>
    </comment>
    <comment ref="J3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PRIJEVOZ POMOĆN.</t>
        </r>
      </text>
    </comment>
    <comment ref="J3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ŠKOLA ZA ŽIVOT,ČL.10</t>
        </r>
      </text>
    </comment>
    <comment ref="J38" authorId="0">
      <text>
        <r>
          <rPr>
            <b/>
            <sz val="9"/>
            <rFont val="Tahoma"/>
            <family val="2"/>
          </rPr>
          <t xml:space="preserve">Korisnik:
</t>
        </r>
        <r>
          <rPr>
            <sz val="9"/>
            <rFont val="Tahoma"/>
            <family val="2"/>
          </rPr>
          <t>POMOĆI ŽUP + DRŽ  ŠEMA,ŠKOLA ZA ŽIVOT</t>
        </r>
      </text>
    </comment>
  </commentList>
</comments>
</file>

<file path=xl/sharedStrings.xml><?xml version="1.0" encoding="utf-8"?>
<sst xmlns="http://schemas.openxmlformats.org/spreadsheetml/2006/main" count="146" uniqueCount="110">
  <si>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</si>
  <si>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</si>
  <si>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</si>
  <si>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</si>
  <si>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</si>
  <si>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</si>
  <si>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</si>
  <si>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</si>
  <si>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</si>
  <si>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</si>
  <si>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</si>
  <si>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</si>
  <si>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</si>
  <si>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</si>
  <si>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</si>
  <si>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</si>
  <si>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</si>
  <si>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</si>
  <si>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</si>
  <si>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</si>
  <si>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</si>
  <si>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</si>
  <si>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</si>
  <si>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</si>
  <si>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</si>
  <si>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</si>
  <si>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</si>
  <si>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</si>
  <si>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</si>
  <si>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</si>
  <si>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</si>
  <si>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</si>
  <si>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PROCJENA
2017.</t>
  </si>
  <si>
    <t>PRIJEDLOG FINANCIJSKOG PLANA PRORAČUNSKO KORISNIKA</t>
  </si>
  <si>
    <t>PRIHODI UKUPNO</t>
  </si>
  <si>
    <t>PRIHODI POSLOVANJA</t>
  </si>
  <si>
    <t>PRIHODI OD NEFINANCIJSKE IMOVINE</t>
  </si>
  <si>
    <t>RASHODI UKUPNO</t>
  </si>
  <si>
    <t>RASHODI POSLOVANJA</t>
  </si>
  <si>
    <t>RASHODI ZA NEFINANCIJU IMOVINU</t>
  </si>
  <si>
    <t>RAZLIKA - VIŠAK/MANJAK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</si>
  <si>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</si>
  <si>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</si>
  <si>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</si>
  <si>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</si>
  <si>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VIŠAK/MANJAK + NETO FINANCIRANJE</t>
  </si>
  <si>
    <t>OŠ BANIJA</t>
  </si>
  <si>
    <t>Pomoći iz državnog proračuna</t>
  </si>
  <si>
    <t>A06</t>
  </si>
  <si>
    <t>A08 8000</t>
  </si>
  <si>
    <t xml:space="preserve">A06 6000 </t>
  </si>
  <si>
    <t xml:space="preserve"> A06 6001</t>
  </si>
  <si>
    <t>A08 800001</t>
  </si>
  <si>
    <t>A06 600001</t>
  </si>
  <si>
    <t>A08 800004</t>
  </si>
  <si>
    <t>A06 600002</t>
  </si>
  <si>
    <t>A06 600003</t>
  </si>
  <si>
    <t>A08 800006</t>
  </si>
  <si>
    <t>A06 600005</t>
  </si>
  <si>
    <t>A08 800007</t>
  </si>
  <si>
    <t>A06600004</t>
  </si>
  <si>
    <t>A06 600007</t>
  </si>
  <si>
    <t>A08 800008</t>
  </si>
  <si>
    <t>POMOĆI IZ DRŽAVNOG PRORAČUNA</t>
  </si>
  <si>
    <t>Opći prihodi i primici GRAD KARLOVAC dec</t>
  </si>
  <si>
    <t>Opći prihodi i primici GRAD KARLOVAC iznad standarda</t>
  </si>
  <si>
    <t>Rashodi za zaposlene</t>
  </si>
  <si>
    <t>Plaće</t>
  </si>
  <si>
    <t>Ostali rashodi za zaposlene</t>
  </si>
  <si>
    <t>Doprinosi na plaće</t>
  </si>
  <si>
    <t>Materijalni rashodi</t>
  </si>
  <si>
    <t>Naknada troškova zaposlenicima</t>
  </si>
  <si>
    <t>Rashodi za materijal i energiju</t>
  </si>
  <si>
    <t>Rashodi za usluge</t>
  </si>
  <si>
    <t>Naknade troš.izn.rad.odn.</t>
  </si>
  <si>
    <t>Ostali nespomenuti rashodi</t>
  </si>
  <si>
    <t>Financijski rashodi</t>
  </si>
  <si>
    <t>Ostali financijski rashodi</t>
  </si>
  <si>
    <t>Sufinanciranje cijene prijevoza</t>
  </si>
  <si>
    <t>Rash.za nab. Dugotr.imov.</t>
  </si>
  <si>
    <t>Postrojenja i oprema</t>
  </si>
  <si>
    <t>Knjige</t>
  </si>
  <si>
    <t>Projektna dokumentacija za energetsku obnovu</t>
  </si>
  <si>
    <t>OSNOVNA ŠKOLA BANIJA</t>
  </si>
  <si>
    <t>Ravnateljica:Antonija Mastelić Milanović</t>
  </si>
  <si>
    <t>Ravnateljica:</t>
  </si>
  <si>
    <t>Antonija Mastelić Milanović</t>
  </si>
  <si>
    <t>PROCJENA
2020.</t>
  </si>
  <si>
    <t>FINANCIJSKI PLAN - Procjena prihoda i primitaka za 2019. i  2020.</t>
  </si>
  <si>
    <t>Projekcija 2020.</t>
  </si>
  <si>
    <t>Plan 2019</t>
  </si>
  <si>
    <t>Projekcija 2021.</t>
  </si>
  <si>
    <t>PROCJENA
2021.</t>
  </si>
  <si>
    <t>Plan 2019.</t>
  </si>
  <si>
    <t>Projekcija 2020</t>
  </si>
  <si>
    <t>PLAN 
2020.</t>
  </si>
  <si>
    <t>OSTALE AKTIVNOSTI U OBRAZOVANJU</t>
  </si>
  <si>
    <t>vlastiti=972.297</t>
  </si>
  <si>
    <t>Karlovac,13.11.2019</t>
  </si>
  <si>
    <t>Plan 
2020.</t>
  </si>
  <si>
    <t>Procjena 
2021.</t>
  </si>
  <si>
    <t>Procjena 
2022,</t>
  </si>
  <si>
    <t>Ostale aktivnosti u obrazovanju</t>
  </si>
  <si>
    <t>Ukupno prihodi i primici za 2020.</t>
  </si>
  <si>
    <t>FINANCIJSKI PLAN - Procjena prihoda i primitaka za 2020.</t>
  </si>
  <si>
    <t>2021.</t>
  </si>
  <si>
    <t>Ukupno prihodi i primici za 2021.i 2022.</t>
  </si>
  <si>
    <t>Plan 2020</t>
  </si>
  <si>
    <t>Projekcija 2022.</t>
  </si>
  <si>
    <t>ZA 20120.GODINU I PROJEKCIJA PLANA ZA 2021. I 2022.GODINU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</si>
</sst>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20" xfId="0" applyNumberFormat="1" applyFont="1" applyBorder="1" applyAlignment="1" quotePrefix="1">
      <alignment horizontal="left"/>
    </xf>
    <xf numFmtId="3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2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left"/>
    </xf>
    <xf numFmtId="3" fontId="5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179" fontId="6" fillId="0" borderId="28" xfId="59" applyFont="1" applyBorder="1" applyAlignment="1">
      <alignment/>
    </xf>
    <xf numFmtId="179" fontId="5" fillId="0" borderId="29" xfId="59" applyFont="1" applyBorder="1" applyAlignment="1">
      <alignment wrapText="1"/>
    </xf>
    <xf numFmtId="3" fontId="5" fillId="0" borderId="29" xfId="0" applyNumberFormat="1" applyFont="1" applyBorder="1" applyAlignment="1">
      <alignment/>
    </xf>
    <xf numFmtId="179" fontId="6" fillId="0" borderId="29" xfId="59" applyFont="1" applyBorder="1" applyAlignment="1">
      <alignment/>
    </xf>
    <xf numFmtId="3" fontId="5" fillId="0" borderId="2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179" fontId="5" fillId="0" borderId="22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6" fillId="0" borderId="20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31" xfId="0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31" xfId="0" applyFont="1" applyBorder="1" applyAlignment="1">
      <alignment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3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28" xfId="0" applyNumberFormat="1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 vertical="center" wrapText="1"/>
    </xf>
    <xf numFmtId="3" fontId="4" fillId="0" borderId="3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46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/>
    </xf>
    <xf numFmtId="0" fontId="5" fillId="0" borderId="46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/>
    </xf>
    <xf numFmtId="0" fontId="5" fillId="33" borderId="31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left" vertical="center"/>
    </xf>
    <xf numFmtId="3" fontId="5" fillId="0" borderId="31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 quotePrefix="1">
      <alignment horizontal="left" vertical="center"/>
    </xf>
    <xf numFmtId="0" fontId="5" fillId="0" borderId="31" xfId="0" applyNumberFormat="1" applyFont="1" applyBorder="1" applyAlignment="1">
      <alignment vertical="center"/>
    </xf>
    <xf numFmtId="0" fontId="5" fillId="0" borderId="31" xfId="0" applyNumberFormat="1" applyFont="1" applyBorder="1" applyAlignment="1" quotePrefix="1">
      <alignment horizontal="left" vertical="center"/>
    </xf>
    <xf numFmtId="3" fontId="5" fillId="0" borderId="31" xfId="0" applyNumberFormat="1" applyFont="1" applyBorder="1" applyAlignment="1" quotePrefix="1">
      <alignment horizontal="center" vertical="center"/>
    </xf>
    <xf numFmtId="3" fontId="5" fillId="0" borderId="31" xfId="0" applyNumberFormat="1" applyFont="1" applyBorder="1" applyAlignment="1" quotePrefix="1">
      <alignment horizontal="left" vertical="center"/>
    </xf>
    <xf numFmtId="0" fontId="6" fillId="0" borderId="47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 wrapText="1"/>
    </xf>
    <xf numFmtId="3" fontId="4" fillId="34" borderId="31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0" fontId="6" fillId="0" borderId="31" xfId="0" applyNumberFormat="1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/>
    </xf>
    <xf numFmtId="0" fontId="4" fillId="0" borderId="42" xfId="0" applyFont="1" applyBorder="1" applyAlignment="1">
      <alignment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vertical="center"/>
    </xf>
    <xf numFmtId="3" fontId="54" fillId="0" borderId="31" xfId="0" applyNumberFormat="1" applyFont="1" applyBorder="1" applyAlignment="1">
      <alignment vertical="center"/>
    </xf>
    <xf numFmtId="3" fontId="55" fillId="0" borderId="31" xfId="0" applyNumberFormat="1" applyFont="1" applyBorder="1" applyAlignment="1">
      <alignment vertical="center"/>
    </xf>
    <xf numFmtId="0" fontId="0" fillId="0" borderId="0" xfId="0" applyFont="1" applyAlignment="1">
      <alignment/>
    </xf>
    <xf numFmtId="14" fontId="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179" fontId="56" fillId="0" borderId="28" xfId="59" applyFont="1" applyBorder="1" applyAlignment="1">
      <alignment/>
    </xf>
    <xf numFmtId="3" fontId="57" fillId="0" borderId="31" xfId="50" applyNumberFormat="1" applyFont="1" applyBorder="1" applyAlignment="1">
      <alignment vertical="center"/>
    </xf>
    <xf numFmtId="3" fontId="57" fillId="34" borderId="31" xfId="0" applyNumberFormat="1" applyFont="1" applyFill="1" applyBorder="1" applyAlignment="1">
      <alignment vertical="center"/>
    </xf>
    <xf numFmtId="3" fontId="57" fillId="0" borderId="31" xfId="0" applyNumberFormat="1" applyFont="1" applyBorder="1" applyAlignment="1">
      <alignment vertical="center"/>
    </xf>
    <xf numFmtId="3" fontId="56" fillId="0" borderId="31" xfId="0" applyNumberFormat="1" applyFont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3" fillId="35" borderId="45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0">
      <selection activeCell="F16" sqref="F16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22" t="s">
        <v>19</v>
      </c>
    </row>
    <row r="3" spans="1:8" s="3" customFormat="1" ht="20.25">
      <c r="A3" s="172" t="s">
        <v>104</v>
      </c>
      <c r="B3" s="172"/>
      <c r="C3" s="172"/>
      <c r="D3" s="172"/>
      <c r="E3" s="172"/>
      <c r="F3" s="172"/>
      <c r="G3" s="172"/>
      <c r="H3" s="172"/>
    </row>
    <row r="4" spans="1:9" s="3" customFormat="1" ht="15.75" customHeight="1">
      <c r="A4" s="173"/>
      <c r="B4" s="174"/>
      <c r="C4" s="174"/>
      <c r="D4" s="174"/>
      <c r="E4" s="174"/>
      <c r="F4" s="174"/>
      <c r="G4" s="174"/>
      <c r="H4" s="174"/>
      <c r="I4" s="4"/>
    </row>
    <row r="5" s="3" customFormat="1" ht="15" hidden="1"/>
    <row r="6" s="3" customFormat="1" ht="15.75" thickBot="1">
      <c r="H6" s="14" t="s">
        <v>1</v>
      </c>
    </row>
    <row r="7" spans="1:8" s="3" customFormat="1" ht="16.5" thickBot="1">
      <c r="A7" s="15" t="s">
        <v>3</v>
      </c>
      <c r="B7" s="180">
        <v>2020</v>
      </c>
      <c r="C7" s="181"/>
      <c r="D7" s="181"/>
      <c r="E7" s="181"/>
      <c r="F7" s="181"/>
      <c r="G7" s="181"/>
      <c r="H7" s="182"/>
    </row>
    <row r="8" spans="1:8" s="3" customFormat="1" ht="15.75" customHeight="1">
      <c r="A8" s="16" t="s">
        <v>27</v>
      </c>
      <c r="B8" s="184" t="s">
        <v>4</v>
      </c>
      <c r="C8" s="166" t="s">
        <v>5</v>
      </c>
      <c r="D8" s="166" t="s">
        <v>6</v>
      </c>
      <c r="E8" s="168" t="s">
        <v>7</v>
      </c>
      <c r="F8" s="168" t="s">
        <v>0</v>
      </c>
      <c r="G8" s="168" t="s">
        <v>23</v>
      </c>
      <c r="H8" s="175" t="s">
        <v>24</v>
      </c>
    </row>
    <row r="9" spans="1:8" s="3" customFormat="1" ht="60.75" customHeight="1" thickBot="1">
      <c r="A9" s="17" t="s">
        <v>26</v>
      </c>
      <c r="B9" s="185"/>
      <c r="C9" s="167"/>
      <c r="D9" s="167"/>
      <c r="E9" s="169"/>
      <c r="F9" s="169"/>
      <c r="G9" s="169"/>
      <c r="H9" s="176"/>
    </row>
    <row r="10" spans="1:8" s="3" customFormat="1" ht="30" customHeight="1">
      <c r="A10" s="153">
        <v>636</v>
      </c>
      <c r="B10" s="78"/>
      <c r="C10" s="87"/>
      <c r="D10" s="87"/>
      <c r="E10" s="81">
        <v>378775</v>
      </c>
      <c r="F10" s="78"/>
      <c r="G10" s="88"/>
      <c r="H10" s="89"/>
    </row>
    <row r="11" spans="1:8" s="3" customFormat="1" ht="30" customHeight="1">
      <c r="A11" s="18">
        <v>636</v>
      </c>
      <c r="B11" s="79"/>
      <c r="C11" s="79"/>
      <c r="D11" s="79"/>
      <c r="E11" s="150">
        <v>6977540</v>
      </c>
      <c r="F11" s="79"/>
      <c r="G11" s="90"/>
      <c r="H11" s="91"/>
    </row>
    <row r="12" spans="1:8" s="3" customFormat="1" ht="30" customHeight="1">
      <c r="A12" s="18">
        <v>638</v>
      </c>
      <c r="B12" s="79"/>
      <c r="C12" s="79"/>
      <c r="D12" s="79"/>
      <c r="E12" s="82">
        <v>34000</v>
      </c>
      <c r="F12" s="79"/>
      <c r="G12" s="90"/>
      <c r="H12" s="91"/>
    </row>
    <row r="13" spans="1:8" s="3" customFormat="1" ht="30" customHeight="1">
      <c r="A13" s="18">
        <v>652</v>
      </c>
      <c r="B13" s="79"/>
      <c r="C13" s="79"/>
      <c r="D13" s="79">
        <v>508522</v>
      </c>
      <c r="E13" s="82"/>
      <c r="F13" s="79"/>
      <c r="G13" s="90"/>
      <c r="H13" s="91"/>
    </row>
    <row r="14" spans="1:8" s="3" customFormat="1" ht="30" customHeight="1">
      <c r="A14" s="18">
        <v>661</v>
      </c>
      <c r="B14" s="79"/>
      <c r="C14" s="79">
        <v>35000</v>
      </c>
      <c r="D14" s="79"/>
      <c r="E14" s="82"/>
      <c r="F14" s="79"/>
      <c r="G14" s="90"/>
      <c r="H14" s="91"/>
    </row>
    <row r="15" spans="1:8" s="3" customFormat="1" ht="30" customHeight="1">
      <c r="A15" s="18">
        <v>663</v>
      </c>
      <c r="B15" s="79"/>
      <c r="C15" s="79"/>
      <c r="D15" s="79"/>
      <c r="E15" s="82"/>
      <c r="F15" s="79">
        <v>5000</v>
      </c>
      <c r="G15" s="90"/>
      <c r="H15" s="91"/>
    </row>
    <row r="16" spans="1:8" s="3" customFormat="1" ht="30" customHeight="1">
      <c r="A16" s="18">
        <v>671</v>
      </c>
      <c r="B16" s="149">
        <v>1545090</v>
      </c>
      <c r="C16" s="79"/>
      <c r="D16" s="79"/>
      <c r="E16" s="82"/>
      <c r="F16" s="79"/>
      <c r="G16" s="90"/>
      <c r="H16" s="91"/>
    </row>
    <row r="17" spans="1:8" s="3" customFormat="1" ht="30" customHeight="1">
      <c r="A17" s="18">
        <v>721</v>
      </c>
      <c r="B17" s="79"/>
      <c r="C17" s="79"/>
      <c r="D17" s="79"/>
      <c r="E17" s="82"/>
      <c r="F17" s="79"/>
      <c r="G17" s="90">
        <v>3000</v>
      </c>
      <c r="H17" s="91"/>
    </row>
    <row r="18" spans="1:8" s="3" customFormat="1" ht="30" customHeight="1">
      <c r="A18" s="18">
        <v>634</v>
      </c>
      <c r="B18" s="79"/>
      <c r="C18" s="79"/>
      <c r="D18" s="79"/>
      <c r="E18" s="82">
        <v>8000</v>
      </c>
      <c r="F18" s="79"/>
      <c r="G18" s="90"/>
      <c r="H18" s="91"/>
    </row>
    <row r="19" spans="1:8" s="3" customFormat="1" ht="30" customHeight="1">
      <c r="A19" s="18"/>
      <c r="B19" s="79"/>
      <c r="C19" s="79"/>
      <c r="D19" s="79"/>
      <c r="E19" s="82"/>
      <c r="F19" s="79"/>
      <c r="G19" s="90"/>
      <c r="H19" s="91"/>
    </row>
    <row r="20" spans="1:8" s="3" customFormat="1" ht="30" customHeight="1">
      <c r="A20" s="18"/>
      <c r="B20" s="79"/>
      <c r="C20" s="79"/>
      <c r="D20" s="79"/>
      <c r="E20" s="82"/>
      <c r="F20" s="79"/>
      <c r="G20" s="90"/>
      <c r="H20" s="91"/>
    </row>
    <row r="21" spans="1:8" s="3" customFormat="1" ht="30" customHeight="1">
      <c r="A21" s="18"/>
      <c r="B21" s="79"/>
      <c r="C21" s="79"/>
      <c r="D21" s="79"/>
      <c r="E21" s="82"/>
      <c r="F21" s="79"/>
      <c r="G21" s="90"/>
      <c r="H21" s="91"/>
    </row>
    <row r="22" spans="1:8" s="3" customFormat="1" ht="30" customHeight="1" thickBot="1">
      <c r="A22" s="19"/>
      <c r="B22" s="80"/>
      <c r="C22" s="80"/>
      <c r="D22" s="80"/>
      <c r="E22" s="83"/>
      <c r="F22" s="80"/>
      <c r="G22" s="92"/>
      <c r="H22" s="93"/>
    </row>
    <row r="23" spans="1:8" s="3" customFormat="1" ht="30" customHeight="1" thickBot="1">
      <c r="A23" s="20" t="s">
        <v>2</v>
      </c>
      <c r="B23" s="85">
        <f>SUM(B10:B17)</f>
        <v>1545090</v>
      </c>
      <c r="C23" s="84">
        <f>SUM(C10:C22)</f>
        <v>35000</v>
      </c>
      <c r="D23" s="85">
        <f>SUM(D10:D22)</f>
        <v>508522</v>
      </c>
      <c r="E23" s="84">
        <f>SUM(E10:E22)</f>
        <v>7398315</v>
      </c>
      <c r="F23" s="85">
        <f>SUM(F10:F22)</f>
        <v>5000</v>
      </c>
      <c r="G23" s="86">
        <v>3000</v>
      </c>
      <c r="H23" s="86"/>
    </row>
    <row r="24" spans="1:8" s="3" customFormat="1" ht="30" customHeight="1" thickBot="1">
      <c r="A24" s="20" t="s">
        <v>103</v>
      </c>
      <c r="B24" s="177">
        <f>SUM(B23:H23)</f>
        <v>9494927</v>
      </c>
      <c r="C24" s="178"/>
      <c r="D24" s="178"/>
      <c r="E24" s="178"/>
      <c r="F24" s="178"/>
      <c r="G24" s="178"/>
      <c r="H24" s="179"/>
    </row>
    <row r="25" s="3" customFormat="1" ht="15"/>
    <row r="26" spans="1:15" s="3" customFormat="1" ht="15.75">
      <c r="A26" s="2"/>
      <c r="F26" s="183" t="s">
        <v>84</v>
      </c>
      <c r="G26" s="183"/>
      <c r="H26" s="23"/>
      <c r="I26" s="23"/>
      <c r="J26"/>
      <c r="K26"/>
      <c r="L26"/>
      <c r="M26"/>
      <c r="N26"/>
      <c r="O26"/>
    </row>
    <row r="27" spans="1:15" s="3" customFormat="1" ht="15">
      <c r="A27" s="21"/>
      <c r="I27"/>
      <c r="J27"/>
      <c r="K27"/>
      <c r="L27"/>
      <c r="M27"/>
      <c r="N27"/>
      <c r="O27"/>
    </row>
    <row r="28" spans="1:15" s="3" customFormat="1" ht="34.5" customHeight="1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</row>
    <row r="29" spans="1:15" s="3" customFormat="1" ht="15">
      <c r="A29" s="21"/>
      <c r="I29"/>
      <c r="J29"/>
      <c r="K29"/>
      <c r="L29"/>
      <c r="M29"/>
      <c r="N29"/>
      <c r="O29"/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</sheetData>
  <sheetProtection/>
  <mergeCells count="13">
    <mergeCell ref="E8:E9"/>
    <mergeCell ref="F8:F9"/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  <mergeCell ref="F26:G26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4">
      <selection activeCell="A33" sqref="A33:O33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5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22" t="s">
        <v>20</v>
      </c>
    </row>
    <row r="2" spans="1:15" ht="20.25">
      <c r="A2" s="172" t="s">
        <v>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5.7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ht="13.5" thickBot="1">
      <c r="O4" s="5" t="s">
        <v>1</v>
      </c>
    </row>
    <row r="5" spans="1:15" ht="15.75" thickBot="1">
      <c r="A5" s="6" t="s">
        <v>3</v>
      </c>
      <c r="B5" s="191" t="s">
        <v>105</v>
      </c>
      <c r="C5" s="192"/>
      <c r="D5" s="192"/>
      <c r="E5" s="192"/>
      <c r="F5" s="192"/>
      <c r="G5" s="192"/>
      <c r="H5" s="193"/>
      <c r="I5" s="191">
        <v>2022</v>
      </c>
      <c r="J5" s="192"/>
      <c r="K5" s="192"/>
      <c r="L5" s="192"/>
      <c r="M5" s="192"/>
      <c r="N5" s="192"/>
      <c r="O5" s="193"/>
    </row>
    <row r="6" spans="1:15" ht="15.75" customHeight="1">
      <c r="A6" s="7" t="s">
        <v>29</v>
      </c>
      <c r="B6" s="184" t="s">
        <v>4</v>
      </c>
      <c r="C6" s="166" t="s">
        <v>5</v>
      </c>
      <c r="D6" s="166" t="s">
        <v>6</v>
      </c>
      <c r="E6" s="168" t="s">
        <v>7</v>
      </c>
      <c r="F6" s="168" t="s">
        <v>0</v>
      </c>
      <c r="G6" s="168" t="s">
        <v>23</v>
      </c>
      <c r="H6" s="175" t="s">
        <v>24</v>
      </c>
      <c r="I6" s="184" t="s">
        <v>4</v>
      </c>
      <c r="J6" s="189" t="s">
        <v>5</v>
      </c>
      <c r="K6" s="189" t="s">
        <v>6</v>
      </c>
      <c r="L6" s="168" t="s">
        <v>7</v>
      </c>
      <c r="M6" s="168" t="s">
        <v>0</v>
      </c>
      <c r="N6" s="168" t="s">
        <v>23</v>
      </c>
      <c r="O6" s="175" t="s">
        <v>24</v>
      </c>
    </row>
    <row r="7" spans="1:15" ht="63.75" customHeight="1" thickBot="1">
      <c r="A7" s="8" t="s">
        <v>28</v>
      </c>
      <c r="B7" s="185"/>
      <c r="C7" s="167"/>
      <c r="D7" s="167"/>
      <c r="E7" s="169"/>
      <c r="F7" s="169"/>
      <c r="G7" s="169"/>
      <c r="H7" s="176"/>
      <c r="I7" s="185"/>
      <c r="J7" s="190"/>
      <c r="K7" s="190"/>
      <c r="L7" s="169"/>
      <c r="M7" s="169"/>
      <c r="N7" s="169"/>
      <c r="O7" s="176"/>
    </row>
    <row r="8" spans="1:15" ht="24.75" customHeight="1">
      <c r="A8" s="12">
        <v>63</v>
      </c>
      <c r="B8" s="94"/>
      <c r="C8" s="95"/>
      <c r="D8" s="95"/>
      <c r="E8" s="95">
        <v>7398315</v>
      </c>
      <c r="F8" s="95"/>
      <c r="G8" s="96"/>
      <c r="H8" s="97"/>
      <c r="I8" s="98"/>
      <c r="J8" s="99"/>
      <c r="K8" s="99"/>
      <c r="L8" s="99">
        <v>7398315</v>
      </c>
      <c r="M8" s="99"/>
      <c r="N8" s="100"/>
      <c r="O8" s="101"/>
    </row>
    <row r="9" spans="1:15" ht="24.75" customHeight="1">
      <c r="A9" s="13">
        <v>65</v>
      </c>
      <c r="B9" s="102"/>
      <c r="C9" s="103"/>
      <c r="D9" s="103">
        <v>508522</v>
      </c>
      <c r="E9" s="103"/>
      <c r="F9" s="103"/>
      <c r="G9" s="104"/>
      <c r="H9" s="105"/>
      <c r="I9" s="106"/>
      <c r="J9" s="107"/>
      <c r="K9" s="107">
        <v>508522</v>
      </c>
      <c r="L9" s="107"/>
      <c r="M9" s="107"/>
      <c r="N9" s="108"/>
      <c r="O9" s="109"/>
    </row>
    <row r="10" spans="1:15" ht="24.75" customHeight="1">
      <c r="A10" s="13">
        <v>66</v>
      </c>
      <c r="B10" s="102"/>
      <c r="C10" s="103">
        <v>35000</v>
      </c>
      <c r="D10" s="103"/>
      <c r="E10" s="103"/>
      <c r="F10" s="103">
        <v>5000</v>
      </c>
      <c r="G10" s="104"/>
      <c r="H10" s="105"/>
      <c r="I10" s="106"/>
      <c r="J10" s="107">
        <v>35000</v>
      </c>
      <c r="K10" s="107"/>
      <c r="L10" s="107"/>
      <c r="M10" s="107">
        <v>5000</v>
      </c>
      <c r="N10" s="108"/>
      <c r="O10" s="109"/>
    </row>
    <row r="11" spans="1:15" ht="24.75" customHeight="1">
      <c r="A11" s="13">
        <v>67</v>
      </c>
      <c r="B11" s="102">
        <v>1545090</v>
      </c>
      <c r="C11" s="103"/>
      <c r="D11" s="103"/>
      <c r="E11" s="103"/>
      <c r="F11" s="103"/>
      <c r="G11" s="104"/>
      <c r="H11" s="105"/>
      <c r="I11" s="106">
        <v>1545090</v>
      </c>
      <c r="J11" s="107"/>
      <c r="K11" s="107"/>
      <c r="L11" s="107"/>
      <c r="M11" s="107"/>
      <c r="N11" s="108"/>
      <c r="O11" s="109"/>
    </row>
    <row r="12" spans="1:15" ht="24.75" customHeight="1">
      <c r="A12" s="13">
        <v>72</v>
      </c>
      <c r="B12" s="102"/>
      <c r="C12" s="103"/>
      <c r="D12" s="103"/>
      <c r="E12" s="103"/>
      <c r="F12" s="103"/>
      <c r="G12" s="104">
        <v>3000</v>
      </c>
      <c r="H12" s="105"/>
      <c r="I12" s="106"/>
      <c r="J12" s="107"/>
      <c r="K12" s="107"/>
      <c r="L12" s="107"/>
      <c r="M12" s="107"/>
      <c r="N12" s="108">
        <v>3000</v>
      </c>
      <c r="O12" s="109"/>
    </row>
    <row r="13" spans="1:15" ht="24.75" customHeight="1">
      <c r="A13" s="13"/>
      <c r="B13" s="102"/>
      <c r="C13" s="103"/>
      <c r="D13" s="103"/>
      <c r="E13" s="103"/>
      <c r="F13" s="103"/>
      <c r="G13" s="104"/>
      <c r="H13" s="105"/>
      <c r="I13" s="106"/>
      <c r="J13" s="107"/>
      <c r="K13" s="107"/>
      <c r="L13" s="107"/>
      <c r="M13" s="107"/>
      <c r="N13" s="108"/>
      <c r="O13" s="109"/>
    </row>
    <row r="14" spans="1:15" ht="24.75" customHeight="1">
      <c r="A14" s="10"/>
      <c r="B14" s="110"/>
      <c r="C14" s="107"/>
      <c r="D14" s="107"/>
      <c r="E14" s="107"/>
      <c r="F14" s="107"/>
      <c r="G14" s="108"/>
      <c r="H14" s="109"/>
      <c r="I14" s="106"/>
      <c r="J14" s="107"/>
      <c r="K14" s="107"/>
      <c r="L14" s="107"/>
      <c r="M14" s="107"/>
      <c r="N14" s="108"/>
      <c r="O14" s="109"/>
    </row>
    <row r="15" spans="1:15" ht="24.75" customHeight="1">
      <c r="A15" s="10"/>
      <c r="B15" s="110"/>
      <c r="C15" s="107"/>
      <c r="D15" s="107"/>
      <c r="E15" s="107"/>
      <c r="F15" s="107"/>
      <c r="G15" s="108"/>
      <c r="H15" s="109"/>
      <c r="I15" s="106"/>
      <c r="J15" s="107"/>
      <c r="K15" s="107"/>
      <c r="L15" s="107"/>
      <c r="M15" s="107"/>
      <c r="N15" s="108"/>
      <c r="O15" s="109"/>
    </row>
    <row r="16" spans="1:15" ht="24.75" customHeight="1">
      <c r="A16" s="10"/>
      <c r="B16" s="110"/>
      <c r="C16" s="107"/>
      <c r="D16" s="107"/>
      <c r="E16" s="107"/>
      <c r="F16" s="107"/>
      <c r="G16" s="108"/>
      <c r="H16" s="109"/>
      <c r="I16" s="106"/>
      <c r="J16" s="107"/>
      <c r="K16" s="107"/>
      <c r="L16" s="107"/>
      <c r="M16" s="107"/>
      <c r="N16" s="108"/>
      <c r="O16" s="109"/>
    </row>
    <row r="17" spans="1:15" ht="24.75" customHeight="1">
      <c r="A17" s="10"/>
      <c r="B17" s="110"/>
      <c r="C17" s="107"/>
      <c r="D17" s="107"/>
      <c r="E17" s="107"/>
      <c r="F17" s="107"/>
      <c r="G17" s="108"/>
      <c r="H17" s="109"/>
      <c r="I17" s="106"/>
      <c r="J17" s="107"/>
      <c r="K17" s="107"/>
      <c r="L17" s="107"/>
      <c r="M17" s="107"/>
      <c r="N17" s="108"/>
      <c r="O17" s="109"/>
    </row>
    <row r="18" spans="1:15" ht="24.75" customHeight="1">
      <c r="A18" s="10"/>
      <c r="B18" s="110"/>
      <c r="C18" s="107"/>
      <c r="D18" s="107"/>
      <c r="E18" s="107"/>
      <c r="F18" s="107"/>
      <c r="G18" s="108"/>
      <c r="H18" s="109"/>
      <c r="I18" s="106"/>
      <c r="J18" s="107"/>
      <c r="K18" s="107"/>
      <c r="L18" s="107"/>
      <c r="M18" s="107"/>
      <c r="N18" s="108"/>
      <c r="O18" s="109"/>
    </row>
    <row r="19" spans="1:15" ht="24.75" customHeight="1">
      <c r="A19" s="10"/>
      <c r="B19" s="110"/>
      <c r="C19" s="107"/>
      <c r="D19" s="107"/>
      <c r="E19" s="107"/>
      <c r="F19" s="107"/>
      <c r="G19" s="108"/>
      <c r="H19" s="109"/>
      <c r="I19" s="106"/>
      <c r="J19" s="107"/>
      <c r="K19" s="107"/>
      <c r="L19" s="107"/>
      <c r="M19" s="107"/>
      <c r="N19" s="108"/>
      <c r="O19" s="109"/>
    </row>
    <row r="20" spans="1:15" ht="24.75" customHeight="1">
      <c r="A20" s="10"/>
      <c r="B20" s="110"/>
      <c r="C20" s="107"/>
      <c r="D20" s="107"/>
      <c r="E20" s="107"/>
      <c r="F20" s="107"/>
      <c r="G20" s="108"/>
      <c r="H20" s="109"/>
      <c r="I20" s="106"/>
      <c r="J20" s="107"/>
      <c r="K20" s="107"/>
      <c r="L20" s="107"/>
      <c r="M20" s="107"/>
      <c r="N20" s="108"/>
      <c r="O20" s="109"/>
    </row>
    <row r="21" spans="1:15" ht="24.75" customHeight="1">
      <c r="A21" s="10"/>
      <c r="B21" s="110"/>
      <c r="C21" s="107"/>
      <c r="D21" s="107"/>
      <c r="E21" s="107"/>
      <c r="F21" s="107"/>
      <c r="G21" s="108"/>
      <c r="H21" s="109"/>
      <c r="I21" s="106"/>
      <c r="J21" s="107"/>
      <c r="K21" s="107"/>
      <c r="L21" s="107"/>
      <c r="M21" s="107"/>
      <c r="N21" s="108"/>
      <c r="O21" s="109"/>
    </row>
    <row r="22" spans="1:15" ht="24.75" customHeight="1">
      <c r="A22" s="10"/>
      <c r="B22" s="110"/>
      <c r="C22" s="107"/>
      <c r="D22" s="107"/>
      <c r="E22" s="107"/>
      <c r="F22" s="107"/>
      <c r="G22" s="108"/>
      <c r="H22" s="109"/>
      <c r="I22" s="106"/>
      <c r="J22" s="107"/>
      <c r="K22" s="107"/>
      <c r="L22" s="107"/>
      <c r="M22" s="107"/>
      <c r="N22" s="108"/>
      <c r="O22" s="109"/>
    </row>
    <row r="23" spans="1:15" ht="24.75" customHeight="1">
      <c r="A23" s="10"/>
      <c r="B23" s="110"/>
      <c r="C23" s="107"/>
      <c r="D23" s="107"/>
      <c r="E23" s="107"/>
      <c r="F23" s="107"/>
      <c r="G23" s="108"/>
      <c r="H23" s="109"/>
      <c r="I23" s="106"/>
      <c r="J23" s="107"/>
      <c r="K23" s="107"/>
      <c r="L23" s="107"/>
      <c r="M23" s="107"/>
      <c r="N23" s="108"/>
      <c r="O23" s="109"/>
    </row>
    <row r="24" spans="1:15" ht="24.75" customHeight="1">
      <c r="A24" s="9"/>
      <c r="B24" s="110"/>
      <c r="C24" s="107"/>
      <c r="D24" s="107"/>
      <c r="E24" s="107"/>
      <c r="F24" s="107"/>
      <c r="G24" s="108"/>
      <c r="H24" s="109"/>
      <c r="I24" s="106"/>
      <c r="J24" s="107"/>
      <c r="K24" s="107"/>
      <c r="L24" s="107"/>
      <c r="M24" s="107"/>
      <c r="N24" s="108"/>
      <c r="O24" s="109"/>
    </row>
    <row r="25" spans="1:15" ht="24.75" customHeight="1">
      <c r="A25" s="10"/>
      <c r="B25" s="110"/>
      <c r="C25" s="107"/>
      <c r="D25" s="107"/>
      <c r="E25" s="107"/>
      <c r="F25" s="107"/>
      <c r="G25" s="108"/>
      <c r="H25" s="109"/>
      <c r="I25" s="106"/>
      <c r="J25" s="107"/>
      <c r="K25" s="107"/>
      <c r="L25" s="107"/>
      <c r="M25" s="107"/>
      <c r="N25" s="108"/>
      <c r="O25" s="109"/>
    </row>
    <row r="26" spans="1:15" ht="24.75" customHeight="1">
      <c r="A26" s="10"/>
      <c r="B26" s="110"/>
      <c r="C26" s="107"/>
      <c r="D26" s="107"/>
      <c r="E26" s="107"/>
      <c r="F26" s="107"/>
      <c r="G26" s="108"/>
      <c r="H26" s="109"/>
      <c r="I26" s="106"/>
      <c r="J26" s="107"/>
      <c r="K26" s="107"/>
      <c r="L26" s="107"/>
      <c r="M26" s="107"/>
      <c r="N26" s="108"/>
      <c r="O26" s="109"/>
    </row>
    <row r="27" spans="1:15" ht="24.75" customHeight="1" thickBot="1">
      <c r="A27" s="11"/>
      <c r="B27" s="111"/>
      <c r="C27" s="112"/>
      <c r="D27" s="112"/>
      <c r="E27" s="112"/>
      <c r="F27" s="112"/>
      <c r="G27" s="113"/>
      <c r="H27" s="114"/>
      <c r="I27" s="115"/>
      <c r="J27" s="112"/>
      <c r="K27" s="112"/>
      <c r="L27" s="112"/>
      <c r="M27" s="112"/>
      <c r="N27" s="113"/>
      <c r="O27" s="114"/>
    </row>
    <row r="28" spans="1:15" ht="24.75" customHeight="1" thickBot="1">
      <c r="A28" s="1" t="s">
        <v>2</v>
      </c>
      <c r="B28" s="116">
        <f aca="true" t="shared" si="0" ref="B28:J28">SUM(B8:B27)</f>
        <v>1545090</v>
      </c>
      <c r="C28" s="117">
        <f t="shared" si="0"/>
        <v>35000</v>
      </c>
      <c r="D28" s="116">
        <f t="shared" si="0"/>
        <v>508522</v>
      </c>
      <c r="E28" s="117">
        <f t="shared" si="0"/>
        <v>7398315</v>
      </c>
      <c r="F28" s="116">
        <f t="shared" si="0"/>
        <v>5000</v>
      </c>
      <c r="G28" s="118">
        <v>3000</v>
      </c>
      <c r="H28" s="118">
        <f t="shared" si="0"/>
        <v>0</v>
      </c>
      <c r="I28" s="119">
        <f t="shared" si="0"/>
        <v>1545090</v>
      </c>
      <c r="J28" s="116">
        <f t="shared" si="0"/>
        <v>35000</v>
      </c>
      <c r="K28" s="117">
        <f>SUM(K8:K26)</f>
        <v>508522</v>
      </c>
      <c r="L28" s="116">
        <f>SUM(L8:L26)</f>
        <v>7398315</v>
      </c>
      <c r="M28" s="117">
        <f>SUM(M8:M26)</f>
        <v>5000</v>
      </c>
      <c r="N28" s="117">
        <f>SUM(N8:N27)</f>
        <v>3000</v>
      </c>
      <c r="O28" s="116">
        <f>SUM(O8:O26)</f>
        <v>0</v>
      </c>
    </row>
    <row r="29" spans="1:15" ht="24.75" customHeight="1" thickBot="1">
      <c r="A29" s="1" t="s">
        <v>106</v>
      </c>
      <c r="B29" s="186">
        <f>SUM(B28:H28)</f>
        <v>9494927</v>
      </c>
      <c r="C29" s="187"/>
      <c r="D29" s="187"/>
      <c r="E29" s="187"/>
      <c r="F29" s="187"/>
      <c r="G29" s="187"/>
      <c r="H29" s="188"/>
      <c r="I29" s="186">
        <f>SUM(I28:O28)</f>
        <v>9494927</v>
      </c>
      <c r="J29" s="187"/>
      <c r="K29" s="187"/>
      <c r="L29" s="187"/>
      <c r="M29" s="187"/>
      <c r="N29" s="187"/>
      <c r="O29" s="188"/>
    </row>
    <row r="31" spans="1:13" ht="15.75">
      <c r="A31" s="2"/>
      <c r="B31" s="3"/>
      <c r="C31" s="3"/>
      <c r="D31" s="3"/>
      <c r="E31" s="3"/>
      <c r="F31" s="3"/>
      <c r="G31" s="23"/>
      <c r="H31" s="23"/>
      <c r="I31" s="23"/>
      <c r="L31" s="183" t="s">
        <v>85</v>
      </c>
      <c r="M31" s="183"/>
    </row>
    <row r="32" spans="1:12" ht="15">
      <c r="A32" s="21"/>
      <c r="B32" s="3"/>
      <c r="C32" s="3"/>
      <c r="D32" s="3"/>
      <c r="E32" s="3"/>
      <c r="F32" s="3"/>
      <c r="G32" s="3"/>
      <c r="H32" s="3"/>
      <c r="L32" s="158" t="s">
        <v>86</v>
      </c>
    </row>
    <row r="33" spans="1:15" ht="33.75" customHeigh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1:8" ht="15">
      <c r="A34" s="21"/>
      <c r="B34" s="3"/>
      <c r="C34" s="3"/>
      <c r="D34" s="3"/>
      <c r="E34" s="3"/>
      <c r="F34" s="3"/>
      <c r="G34" s="3"/>
      <c r="H34" s="3"/>
    </row>
  </sheetData>
  <sheetProtection/>
  <mergeCells count="22">
    <mergeCell ref="A33:O33"/>
    <mergeCell ref="B6:B7"/>
    <mergeCell ref="L6:L7"/>
    <mergeCell ref="C6:C7"/>
    <mergeCell ref="D6:D7"/>
    <mergeCell ref="G6:G7"/>
    <mergeCell ref="I6:I7"/>
    <mergeCell ref="M6:M7"/>
    <mergeCell ref="L31:M31"/>
    <mergeCell ref="I29:O29"/>
    <mergeCell ref="O6:O7"/>
    <mergeCell ref="F6:F7"/>
    <mergeCell ref="B29:H29"/>
    <mergeCell ref="K6:K7"/>
    <mergeCell ref="A2:O2"/>
    <mergeCell ref="A3:O3"/>
    <mergeCell ref="I5:O5"/>
    <mergeCell ref="B5:H5"/>
    <mergeCell ref="J6:J7"/>
    <mergeCell ref="E6:E7"/>
    <mergeCell ref="H6:H7"/>
    <mergeCell ref="N6:N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75" zoomScaleNormal="75" zoomScalePageLayoutView="0" workbookViewId="0" topLeftCell="B1">
      <selection activeCell="G15" sqref="G15"/>
    </sheetView>
  </sheetViews>
  <sheetFormatPr defaultColWidth="9.140625" defaultRowHeight="12.75"/>
  <cols>
    <col min="1" max="1" width="12.00390625" style="60" customWidth="1"/>
    <col min="2" max="2" width="27.8515625" style="61" customWidth="1"/>
    <col min="3" max="3" width="11.7109375" style="27" bestFit="1" customWidth="1"/>
    <col min="4" max="4" width="21.421875" style="32" bestFit="1" customWidth="1"/>
    <col min="5" max="5" width="17.00390625" style="27" customWidth="1"/>
    <col min="6" max="6" width="18.421875" style="27" customWidth="1"/>
    <col min="7" max="7" width="15.140625" style="27" bestFit="1" customWidth="1"/>
    <col min="8" max="8" width="12.140625" style="27" customWidth="1"/>
    <col min="9" max="9" width="11.57421875" style="27" bestFit="1" customWidth="1"/>
    <col min="10" max="10" width="11.57421875" style="27" customWidth="1"/>
    <col min="11" max="11" width="11.421875" style="27" customWidth="1"/>
    <col min="12" max="12" width="16.7109375" style="27" customWidth="1"/>
    <col min="13" max="13" width="16.7109375" style="27" hidden="1" customWidth="1"/>
    <col min="14" max="14" width="16.421875" style="27" hidden="1" customWidth="1"/>
    <col min="15" max="17" width="12.140625" style="27" bestFit="1" customWidth="1"/>
    <col min="18" max="16384" width="9.140625" style="27" customWidth="1"/>
  </cols>
  <sheetData>
    <row r="1" spans="1:15" ht="24.75" customHeight="1">
      <c r="A1" s="194" t="s">
        <v>21</v>
      </c>
      <c r="B1" s="195"/>
      <c r="C1" s="195"/>
      <c r="D1" s="195"/>
      <c r="E1" s="195"/>
      <c r="F1" s="195"/>
      <c r="G1" s="195"/>
      <c r="H1" s="195"/>
      <c r="I1" s="195"/>
      <c r="J1" s="195"/>
      <c r="K1" s="26" t="s">
        <v>22</v>
      </c>
      <c r="M1" s="25"/>
      <c r="N1" s="25"/>
      <c r="O1" s="25"/>
    </row>
    <row r="2" spans="1:15" ht="2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4" ht="18" customHeight="1">
      <c r="A3" s="28" t="s">
        <v>8</v>
      </c>
      <c r="B3" s="29"/>
      <c r="C3" s="29" t="s">
        <v>46</v>
      </c>
      <c r="D3" s="30"/>
    </row>
    <row r="4" spans="1:2" ht="15" customHeight="1">
      <c r="A4" s="31" t="s">
        <v>9</v>
      </c>
      <c r="B4" s="27"/>
    </row>
    <row r="5" spans="1:2" ht="16.5" customHeight="1">
      <c r="A5" s="24"/>
      <c r="B5" s="27"/>
    </row>
    <row r="6" spans="1:6" ht="38.25" customHeight="1" thickBot="1">
      <c r="A6" s="33" t="s">
        <v>10</v>
      </c>
      <c r="B6" s="34"/>
      <c r="C6" s="35"/>
      <c r="D6" s="36" t="s">
        <v>99</v>
      </c>
      <c r="E6" s="36" t="s">
        <v>100</v>
      </c>
      <c r="F6" s="36" t="s">
        <v>101</v>
      </c>
    </row>
    <row r="7" spans="1:6" ht="8.25" customHeight="1" thickTop="1">
      <c r="A7" s="37"/>
      <c r="B7" s="38"/>
      <c r="C7" s="39"/>
      <c r="D7" s="40"/>
      <c r="E7" s="41"/>
      <c r="F7" s="41"/>
    </row>
    <row r="8" spans="1:9" ht="15">
      <c r="A8" s="196" t="s">
        <v>4</v>
      </c>
      <c r="B8" s="196"/>
      <c r="C8" s="196"/>
      <c r="D8" s="161">
        <v>979550</v>
      </c>
      <c r="E8" s="42">
        <v>979550</v>
      </c>
      <c r="F8" s="42">
        <v>979550</v>
      </c>
      <c r="I8" s="160"/>
    </row>
    <row r="9" spans="1:6" ht="32.25" customHeight="1">
      <c r="A9" s="197" t="s">
        <v>25</v>
      </c>
      <c r="B9" s="197"/>
      <c r="C9" s="197"/>
      <c r="D9" s="42">
        <v>35000</v>
      </c>
      <c r="E9" s="42">
        <v>35000</v>
      </c>
      <c r="F9" s="42">
        <v>35000</v>
      </c>
    </row>
    <row r="10" spans="1:6" ht="15">
      <c r="A10" s="196" t="s">
        <v>6</v>
      </c>
      <c r="B10" s="196"/>
      <c r="C10" s="196"/>
      <c r="D10" s="42">
        <v>508522</v>
      </c>
      <c r="E10" s="42">
        <v>508522</v>
      </c>
      <c r="F10" s="42">
        <v>508522</v>
      </c>
    </row>
    <row r="11" spans="1:6" ht="15">
      <c r="A11" s="196" t="s">
        <v>7</v>
      </c>
      <c r="B11" s="196"/>
      <c r="C11" s="196"/>
      <c r="D11" s="42">
        <v>420775</v>
      </c>
      <c r="E11" s="42">
        <v>420775</v>
      </c>
      <c r="F11" s="42">
        <v>420775</v>
      </c>
    </row>
    <row r="12" spans="1:6" ht="15">
      <c r="A12" s="196" t="s">
        <v>11</v>
      </c>
      <c r="B12" s="196"/>
      <c r="C12" s="196"/>
      <c r="D12" s="42">
        <v>5000</v>
      </c>
      <c r="E12" s="42">
        <v>5000</v>
      </c>
      <c r="F12" s="42">
        <v>5000</v>
      </c>
    </row>
    <row r="13" spans="1:6" ht="31.5" customHeight="1">
      <c r="A13" s="197" t="s">
        <v>23</v>
      </c>
      <c r="B13" s="197"/>
      <c r="C13" s="197"/>
      <c r="D13" s="42">
        <v>3000</v>
      </c>
      <c r="E13" s="42">
        <v>3000</v>
      </c>
      <c r="F13" s="42">
        <v>3000</v>
      </c>
    </row>
    <row r="14" spans="1:7" ht="31.5" customHeight="1">
      <c r="A14" s="76" t="s">
        <v>47</v>
      </c>
      <c r="B14" s="77"/>
      <c r="C14" s="77"/>
      <c r="D14" s="42">
        <v>6977540</v>
      </c>
      <c r="E14" s="42">
        <v>6977540</v>
      </c>
      <c r="F14" s="42">
        <v>6977540</v>
      </c>
      <c r="G14"/>
    </row>
    <row r="15" spans="1:6" ht="15">
      <c r="A15" s="196" t="s">
        <v>102</v>
      </c>
      <c r="B15" s="196"/>
      <c r="C15" s="196"/>
      <c r="D15" s="42">
        <v>565540</v>
      </c>
      <c r="E15" s="42">
        <v>565540</v>
      </c>
      <c r="F15" s="42">
        <v>565540</v>
      </c>
    </row>
    <row r="16" spans="1:6" ht="15">
      <c r="A16" s="43"/>
      <c r="B16" s="44"/>
      <c r="C16" s="45"/>
      <c r="D16" s="45"/>
      <c r="E16" s="45"/>
      <c r="F16" s="45"/>
    </row>
    <row r="17" spans="1:6" ht="15.75" thickBot="1">
      <c r="A17" s="46" t="s">
        <v>12</v>
      </c>
      <c r="B17" s="47"/>
      <c r="C17" s="48"/>
      <c r="D17" s="48">
        <v>9494927</v>
      </c>
      <c r="E17" s="47">
        <v>9494927</v>
      </c>
      <c r="F17" s="48">
        <v>9494927</v>
      </c>
    </row>
    <row r="18" spans="1:5" ht="16.5" hidden="1" thickBot="1" thickTop="1">
      <c r="A18" s="62" t="s">
        <v>13</v>
      </c>
      <c r="B18" s="49"/>
      <c r="D18" s="50"/>
      <c r="E18" s="51"/>
    </row>
    <row r="19" spans="1:10" ht="15.75" thickTop="1">
      <c r="A19" s="62" t="s">
        <v>13</v>
      </c>
      <c r="B19" s="49"/>
      <c r="D19" s="27"/>
      <c r="E19" s="198" t="s">
        <v>48</v>
      </c>
      <c r="F19" s="199"/>
      <c r="G19" s="51"/>
      <c r="H19" s="51" t="s">
        <v>49</v>
      </c>
      <c r="I19" s="52"/>
      <c r="J19" s="52"/>
    </row>
    <row r="20" spans="1:10" ht="15">
      <c r="A20" s="63" t="s">
        <v>14</v>
      </c>
      <c r="B20" s="52"/>
      <c r="C20" s="52"/>
      <c r="D20" s="52"/>
      <c r="E20" s="120" t="s">
        <v>50</v>
      </c>
      <c r="F20" s="120" t="s">
        <v>51</v>
      </c>
      <c r="G20" s="121"/>
      <c r="H20" s="122" t="s">
        <v>52</v>
      </c>
      <c r="I20" s="52"/>
      <c r="J20" s="52"/>
    </row>
    <row r="21" spans="1:10" ht="15">
      <c r="A21" s="64" t="s">
        <v>15</v>
      </c>
      <c r="B21" s="24"/>
      <c r="D21" s="27"/>
      <c r="E21" s="120" t="s">
        <v>53</v>
      </c>
      <c r="F21" s="120"/>
      <c r="G21" s="51"/>
      <c r="H21" s="53" t="s">
        <v>54</v>
      </c>
      <c r="I21" s="52"/>
      <c r="J21" s="52"/>
    </row>
    <row r="22" spans="1:10" ht="15">
      <c r="A22" s="64"/>
      <c r="B22" s="24"/>
      <c r="D22" s="27"/>
      <c r="E22" s="123" t="s">
        <v>55</v>
      </c>
      <c r="F22" s="123" t="s">
        <v>56</v>
      </c>
      <c r="G22" s="124"/>
      <c r="H22" s="51" t="s">
        <v>57</v>
      </c>
      <c r="I22" s="52"/>
      <c r="J22" s="52"/>
    </row>
    <row r="23" spans="1:10" ht="15">
      <c r="A23" s="54"/>
      <c r="B23" s="54"/>
      <c r="C23" s="54"/>
      <c r="D23" s="54"/>
      <c r="E23" s="123" t="s">
        <v>56</v>
      </c>
      <c r="F23" s="123" t="s">
        <v>58</v>
      </c>
      <c r="G23" s="124"/>
      <c r="H23" s="125" t="s">
        <v>59</v>
      </c>
      <c r="I23" s="52"/>
      <c r="J23" s="52"/>
    </row>
    <row r="24" spans="1:10" ht="15">
      <c r="A24" s="54"/>
      <c r="B24" s="54"/>
      <c r="C24" s="54"/>
      <c r="D24" s="54"/>
      <c r="E24" s="124" t="s">
        <v>60</v>
      </c>
      <c r="F24" s="123" t="s">
        <v>61</v>
      </c>
      <c r="G24" s="124"/>
      <c r="H24" s="125" t="s">
        <v>62</v>
      </c>
      <c r="I24" s="52"/>
      <c r="J24" s="52"/>
    </row>
    <row r="25" spans="1:12" ht="15">
      <c r="A25" s="54"/>
      <c r="B25" s="54"/>
      <c r="C25" s="54"/>
      <c r="D25" s="55"/>
      <c r="E25" s="54"/>
      <c r="F25" s="54"/>
      <c r="G25" s="54"/>
      <c r="H25" s="54"/>
      <c r="I25" s="54"/>
      <c r="J25" s="54"/>
      <c r="K25" s="54"/>
      <c r="L25" s="56" t="s">
        <v>1</v>
      </c>
    </row>
    <row r="26" spans="1:15" ht="1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7" s="32" customFormat="1" ht="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  <c r="O27" s="126"/>
      <c r="P27" s="127"/>
      <c r="Q27" s="59"/>
    </row>
    <row r="28" spans="1:17" ht="105">
      <c r="A28" s="128" t="s">
        <v>30</v>
      </c>
      <c r="B28" s="128" t="s">
        <v>16</v>
      </c>
      <c r="C28" s="129" t="s">
        <v>95</v>
      </c>
      <c r="D28" s="129" t="s">
        <v>63</v>
      </c>
      <c r="E28" s="129" t="s">
        <v>64</v>
      </c>
      <c r="F28" s="129" t="s">
        <v>65</v>
      </c>
      <c r="G28" s="129" t="s">
        <v>96</v>
      </c>
      <c r="H28" s="129" t="s">
        <v>5</v>
      </c>
      <c r="I28" s="129" t="s">
        <v>6</v>
      </c>
      <c r="J28" s="129" t="s">
        <v>7</v>
      </c>
      <c r="K28" s="129" t="s">
        <v>11</v>
      </c>
      <c r="L28" s="129" t="s">
        <v>31</v>
      </c>
      <c r="M28" s="129" t="s">
        <v>24</v>
      </c>
      <c r="N28" s="129" t="s">
        <v>32</v>
      </c>
      <c r="O28" s="129" t="s">
        <v>24</v>
      </c>
      <c r="P28" s="129" t="s">
        <v>87</v>
      </c>
      <c r="Q28" s="129" t="s">
        <v>92</v>
      </c>
    </row>
    <row r="29" spans="1:17" ht="14.25" customHeight="1">
      <c r="A29" s="130"/>
      <c r="B29" s="13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  <c r="O29" s="131"/>
      <c r="P29" s="132"/>
      <c r="Q29" s="132"/>
    </row>
    <row r="30" spans="1:17" ht="14.25" customHeight="1">
      <c r="A30" s="130"/>
      <c r="B30" s="130"/>
      <c r="C30" s="131"/>
      <c r="D30" s="131"/>
      <c r="E30" s="131"/>
      <c r="F30" s="131"/>
      <c r="G30" s="154"/>
      <c r="H30" s="131"/>
      <c r="I30" s="131"/>
      <c r="J30" s="131"/>
      <c r="K30" s="131"/>
      <c r="L30" s="131"/>
      <c r="M30" s="131"/>
      <c r="N30" s="132"/>
      <c r="O30" s="131"/>
      <c r="P30" s="132"/>
      <c r="Q30" s="132"/>
    </row>
    <row r="31" spans="1:17" ht="14.25" customHeight="1">
      <c r="A31" s="133">
        <v>31</v>
      </c>
      <c r="B31" s="134" t="s">
        <v>66</v>
      </c>
      <c r="C31" s="135">
        <v>7341727</v>
      </c>
      <c r="D31" s="135">
        <f>SUM(D32:D34)</f>
        <v>6650540</v>
      </c>
      <c r="E31" s="135"/>
      <c r="F31" s="135">
        <f>SUM(F32:F34)</f>
        <v>226550</v>
      </c>
      <c r="G31" s="155">
        <v>359540</v>
      </c>
      <c r="H31" s="135"/>
      <c r="I31" s="135">
        <f>I32+I33+I34</f>
        <v>87322</v>
      </c>
      <c r="J31" s="164">
        <v>17775</v>
      </c>
      <c r="K31" s="135"/>
      <c r="L31" s="135"/>
      <c r="M31" s="135"/>
      <c r="N31" s="135">
        <v>6090208</v>
      </c>
      <c r="O31" s="135"/>
      <c r="P31" s="135">
        <v>7341727</v>
      </c>
      <c r="Q31" s="135">
        <v>7341727</v>
      </c>
    </row>
    <row r="32" spans="1:17" ht="14.25" customHeight="1">
      <c r="A32" s="136">
        <v>311</v>
      </c>
      <c r="B32" s="137" t="s">
        <v>67</v>
      </c>
      <c r="C32" s="135">
        <v>6090958</v>
      </c>
      <c r="D32" s="138">
        <v>5532720</v>
      </c>
      <c r="E32" s="138"/>
      <c r="F32" s="138">
        <v>185236</v>
      </c>
      <c r="G32" s="155">
        <v>289310</v>
      </c>
      <c r="H32" s="138"/>
      <c r="I32" s="138">
        <v>77058</v>
      </c>
      <c r="J32" s="138">
        <v>6634</v>
      </c>
      <c r="K32" s="138"/>
      <c r="L32" s="138"/>
      <c r="M32" s="138"/>
      <c r="N32" s="138"/>
      <c r="O32" s="138"/>
      <c r="P32" s="138"/>
      <c r="Q32" s="138"/>
    </row>
    <row r="33" spans="1:17" ht="14.25" customHeight="1">
      <c r="A33" s="136">
        <v>312</v>
      </c>
      <c r="B33" s="139" t="s">
        <v>68</v>
      </c>
      <c r="C33" s="135">
        <v>245730</v>
      </c>
      <c r="D33" s="157">
        <v>204930</v>
      </c>
      <c r="E33" s="138"/>
      <c r="F33" s="138">
        <v>5800</v>
      </c>
      <c r="G33" s="155">
        <v>22500</v>
      </c>
      <c r="H33" s="138"/>
      <c r="I33" s="138">
        <v>2500</v>
      </c>
      <c r="J33" s="165">
        <v>10000</v>
      </c>
      <c r="K33" s="138"/>
      <c r="L33" s="138"/>
      <c r="M33" s="138"/>
      <c r="N33" s="138"/>
      <c r="O33" s="138"/>
      <c r="P33" s="138"/>
      <c r="Q33" s="138"/>
    </row>
    <row r="34" spans="1:17" ht="14.25" customHeight="1">
      <c r="A34" s="136">
        <v>313</v>
      </c>
      <c r="B34" s="137" t="s">
        <v>69</v>
      </c>
      <c r="C34" s="135">
        <v>1005039</v>
      </c>
      <c r="D34" s="138">
        <v>912890</v>
      </c>
      <c r="E34" s="138"/>
      <c r="F34" s="138">
        <v>35514</v>
      </c>
      <c r="G34" s="155">
        <v>47730</v>
      </c>
      <c r="H34" s="138"/>
      <c r="I34" s="138">
        <v>7764</v>
      </c>
      <c r="J34" s="165">
        <v>1141</v>
      </c>
      <c r="K34" s="138"/>
      <c r="L34" s="138"/>
      <c r="M34" s="138"/>
      <c r="N34" s="138"/>
      <c r="O34" s="138"/>
      <c r="P34" s="138"/>
      <c r="Q34" s="138"/>
    </row>
    <row r="35" spans="1:17" ht="14.25" customHeight="1">
      <c r="A35" s="136"/>
      <c r="B35" s="140"/>
      <c r="C35" s="135"/>
      <c r="D35" s="138"/>
      <c r="E35" s="138"/>
      <c r="F35" s="138"/>
      <c r="G35" s="155"/>
      <c r="H35" s="138"/>
      <c r="I35" s="138"/>
      <c r="J35" s="156"/>
      <c r="K35" s="138"/>
      <c r="L35" s="138"/>
      <c r="M35" s="138"/>
      <c r="N35" s="138"/>
      <c r="O35" s="138"/>
      <c r="P35" s="138"/>
      <c r="Q35" s="138"/>
    </row>
    <row r="36" spans="1:17" ht="14.25" customHeight="1">
      <c r="A36" s="133">
        <v>32</v>
      </c>
      <c r="B36" s="134" t="s">
        <v>70</v>
      </c>
      <c r="C36" s="135">
        <v>1803700</v>
      </c>
      <c r="D36" s="135">
        <f>SUM(D37:D42)</f>
        <v>327000</v>
      </c>
      <c r="E36" s="135">
        <f>SUM(E37:E41)</f>
        <v>728500</v>
      </c>
      <c r="F36" s="135">
        <v>13000</v>
      </c>
      <c r="G36" s="155">
        <v>206000</v>
      </c>
      <c r="H36" s="135">
        <v>27000</v>
      </c>
      <c r="I36" s="135">
        <v>419200</v>
      </c>
      <c r="J36" s="135">
        <v>83000</v>
      </c>
      <c r="K36" s="135"/>
      <c r="L36" s="135"/>
      <c r="M36" s="135"/>
      <c r="N36" s="135">
        <v>1446290</v>
      </c>
      <c r="O36" s="135"/>
      <c r="P36" s="135">
        <v>1803700</v>
      </c>
      <c r="Q36" s="135">
        <v>1803700</v>
      </c>
    </row>
    <row r="37" spans="1:17" ht="14.25" customHeight="1">
      <c r="A37" s="136">
        <v>321</v>
      </c>
      <c r="B37" s="137" t="s">
        <v>71</v>
      </c>
      <c r="C37" s="135">
        <v>389000</v>
      </c>
      <c r="D37" s="138">
        <v>300000</v>
      </c>
      <c r="E37" s="138">
        <v>40000</v>
      </c>
      <c r="F37" s="138">
        <v>6500</v>
      </c>
      <c r="G37" s="155">
        <v>36000</v>
      </c>
      <c r="H37" s="138">
        <v>5000</v>
      </c>
      <c r="I37" s="138">
        <v>1500</v>
      </c>
      <c r="J37" s="138"/>
      <c r="K37" s="138"/>
      <c r="L37" s="138"/>
      <c r="M37" s="138"/>
      <c r="N37" s="138"/>
      <c r="O37" s="138"/>
      <c r="P37" s="138"/>
      <c r="Q37" s="138"/>
    </row>
    <row r="38" spans="1:17" ht="14.25" customHeight="1">
      <c r="A38" s="136">
        <v>322</v>
      </c>
      <c r="B38" s="137" t="s">
        <v>72</v>
      </c>
      <c r="C38" s="135">
        <v>1054500</v>
      </c>
      <c r="D38" s="138"/>
      <c r="E38" s="138">
        <v>430000</v>
      </c>
      <c r="F38" s="138">
        <v>1000</v>
      </c>
      <c r="G38" s="155">
        <v>168000</v>
      </c>
      <c r="H38" s="138">
        <v>11000</v>
      </c>
      <c r="I38" s="138">
        <v>372000</v>
      </c>
      <c r="J38" s="138">
        <v>72500</v>
      </c>
      <c r="K38" s="138"/>
      <c r="L38" s="138"/>
      <c r="M38" s="138"/>
      <c r="N38" s="138"/>
      <c r="O38" s="138"/>
      <c r="P38" s="138"/>
      <c r="Q38" s="138"/>
    </row>
    <row r="39" spans="1:17" ht="14.25" customHeight="1">
      <c r="A39" s="136">
        <v>323</v>
      </c>
      <c r="B39" s="137" t="s">
        <v>73</v>
      </c>
      <c r="C39" s="135">
        <v>283500</v>
      </c>
      <c r="D39" s="138"/>
      <c r="E39" s="138">
        <v>223500</v>
      </c>
      <c r="F39" s="138">
        <v>4500</v>
      </c>
      <c r="G39" s="155">
        <v>2000</v>
      </c>
      <c r="H39" s="138">
        <v>11000</v>
      </c>
      <c r="I39" s="138">
        <v>40000</v>
      </c>
      <c r="J39" s="138">
        <v>2500</v>
      </c>
      <c r="K39" s="138"/>
      <c r="L39" s="138"/>
      <c r="M39" s="138"/>
      <c r="N39" s="138"/>
      <c r="O39" s="138"/>
      <c r="P39" s="138"/>
      <c r="Q39" s="138"/>
    </row>
    <row r="40" spans="1:17" ht="14.25" customHeight="1">
      <c r="A40" s="136">
        <v>324</v>
      </c>
      <c r="B40" s="137" t="s">
        <v>74</v>
      </c>
      <c r="C40" s="135">
        <v>13700</v>
      </c>
      <c r="D40" s="138"/>
      <c r="E40" s="138"/>
      <c r="F40" s="138"/>
      <c r="G40" s="155">
        <f>E40+F40</f>
        <v>0</v>
      </c>
      <c r="H40" s="138"/>
      <c r="I40" s="138">
        <v>5700</v>
      </c>
      <c r="J40" s="138">
        <v>8000</v>
      </c>
      <c r="K40" s="138"/>
      <c r="L40" s="138"/>
      <c r="M40" s="138"/>
      <c r="N40" s="138"/>
      <c r="O40" s="138"/>
      <c r="P40" s="138"/>
      <c r="Q40" s="138"/>
    </row>
    <row r="41" spans="1:17" ht="14.25" customHeight="1">
      <c r="A41" s="136">
        <v>329</v>
      </c>
      <c r="B41" s="137" t="s">
        <v>75</v>
      </c>
      <c r="C41" s="135">
        <v>63000</v>
      </c>
      <c r="D41" s="138">
        <v>27000</v>
      </c>
      <c r="E41" s="138">
        <v>35000</v>
      </c>
      <c r="F41" s="138">
        <v>1000</v>
      </c>
      <c r="G41" s="155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14.25" customHeight="1">
      <c r="A42" s="133">
        <v>34</v>
      </c>
      <c r="B42" s="134" t="s">
        <v>76</v>
      </c>
      <c r="C42" s="135">
        <f>E42+I42</f>
        <v>3500</v>
      </c>
      <c r="D42" s="135"/>
      <c r="E42" s="135">
        <f>SUM(E43)</f>
        <v>1500</v>
      </c>
      <c r="F42" s="135"/>
      <c r="G42" s="155"/>
      <c r="H42" s="135"/>
      <c r="I42" s="135">
        <f>SUM(I43)</f>
        <v>2000</v>
      </c>
      <c r="J42" s="135"/>
      <c r="K42" s="135"/>
      <c r="L42" s="135"/>
      <c r="M42" s="135"/>
      <c r="N42" s="135">
        <v>11000</v>
      </c>
      <c r="O42" s="135"/>
      <c r="P42" s="135">
        <v>3500</v>
      </c>
      <c r="Q42" s="135">
        <v>3500</v>
      </c>
    </row>
    <row r="43" spans="1:17" ht="14.25" customHeight="1">
      <c r="A43" s="136">
        <v>343</v>
      </c>
      <c r="B43" s="137" t="s">
        <v>77</v>
      </c>
      <c r="C43" s="135">
        <f>E43+I43</f>
        <v>3500</v>
      </c>
      <c r="D43" s="138"/>
      <c r="E43" s="138">
        <v>1500</v>
      </c>
      <c r="F43" s="138"/>
      <c r="G43" s="155"/>
      <c r="H43" s="138"/>
      <c r="I43" s="138">
        <v>2000</v>
      </c>
      <c r="J43" s="138"/>
      <c r="K43" s="138"/>
      <c r="L43" s="138"/>
      <c r="M43" s="138"/>
      <c r="N43" s="138"/>
      <c r="O43" s="138"/>
      <c r="P43" s="138"/>
      <c r="Q43" s="138"/>
    </row>
    <row r="44" spans="1:17" ht="14.25" customHeight="1">
      <c r="A44" s="133">
        <v>37</v>
      </c>
      <c r="B44" s="141" t="s">
        <v>78</v>
      </c>
      <c r="C44" s="135">
        <f>J44</f>
        <v>20000</v>
      </c>
      <c r="D44" s="135"/>
      <c r="E44" s="135"/>
      <c r="F44" s="135"/>
      <c r="G44" s="155">
        <f>E44+F44</f>
        <v>0</v>
      </c>
      <c r="H44" s="135"/>
      <c r="I44" s="135"/>
      <c r="J44" s="135">
        <v>20000</v>
      </c>
      <c r="K44" s="135"/>
      <c r="L44" s="135"/>
      <c r="M44" s="135"/>
      <c r="N44" s="135"/>
      <c r="O44" s="135"/>
      <c r="P44" s="135">
        <v>20000</v>
      </c>
      <c r="Q44" s="135">
        <v>20000</v>
      </c>
    </row>
    <row r="45" spans="1:17" ht="14.25" customHeight="1">
      <c r="A45" s="133">
        <v>42</v>
      </c>
      <c r="B45" s="141" t="s">
        <v>79</v>
      </c>
      <c r="C45" s="135">
        <v>326000</v>
      </c>
      <c r="D45" s="135"/>
      <c r="E45" s="135">
        <v>10000</v>
      </c>
      <c r="F45" s="135"/>
      <c r="G45" s="155"/>
      <c r="H45" s="135">
        <f>SUM(H46:H49)</f>
        <v>8000</v>
      </c>
      <c r="I45" s="135"/>
      <c r="J45" s="135">
        <v>300000</v>
      </c>
      <c r="K45" s="135">
        <f>SUM(K46)</f>
        <v>5000</v>
      </c>
      <c r="L45" s="135">
        <v>3000</v>
      </c>
      <c r="M45" s="135"/>
      <c r="N45" s="135">
        <v>31800</v>
      </c>
      <c r="O45" s="135"/>
      <c r="P45" s="135">
        <v>326000</v>
      </c>
      <c r="Q45" s="135">
        <v>326000</v>
      </c>
    </row>
    <row r="46" spans="1:17" ht="15">
      <c r="A46" s="136">
        <v>422</v>
      </c>
      <c r="B46" s="139" t="s">
        <v>80</v>
      </c>
      <c r="C46" s="135">
        <v>37000</v>
      </c>
      <c r="D46" s="138"/>
      <c r="E46" s="138">
        <v>10000</v>
      </c>
      <c r="F46" s="138"/>
      <c r="G46" s="155"/>
      <c r="H46" s="138">
        <v>4000</v>
      </c>
      <c r="I46" s="138"/>
      <c r="J46" s="138">
        <v>15000</v>
      </c>
      <c r="K46" s="138">
        <v>5000</v>
      </c>
      <c r="L46" s="165">
        <v>3000</v>
      </c>
      <c r="M46" s="138"/>
      <c r="N46" s="138"/>
      <c r="O46" s="138"/>
      <c r="P46" s="138"/>
      <c r="Q46" s="138"/>
    </row>
    <row r="47" spans="1:17" ht="15">
      <c r="A47" s="136">
        <v>424</v>
      </c>
      <c r="B47" s="139" t="s">
        <v>81</v>
      </c>
      <c r="C47" s="135">
        <v>289000</v>
      </c>
      <c r="D47" s="138"/>
      <c r="E47" s="138"/>
      <c r="F47" s="138"/>
      <c r="G47" s="155">
        <f>E47+F47</f>
        <v>0</v>
      </c>
      <c r="H47" s="138">
        <v>4000</v>
      </c>
      <c r="I47" s="138"/>
      <c r="J47" s="138">
        <v>285000</v>
      </c>
      <c r="K47" s="138"/>
      <c r="L47" s="138"/>
      <c r="M47" s="138"/>
      <c r="N47" s="138"/>
      <c r="O47" s="138"/>
      <c r="P47" s="138"/>
      <c r="Q47" s="138"/>
    </row>
    <row r="48" spans="1:17" ht="28.5">
      <c r="A48" s="136">
        <v>426</v>
      </c>
      <c r="B48" s="151" t="s">
        <v>82</v>
      </c>
      <c r="C48" s="135">
        <f>E48</f>
        <v>0</v>
      </c>
      <c r="D48" s="138"/>
      <c r="E48" s="156"/>
      <c r="F48" s="138"/>
      <c r="G48" s="155">
        <f>SUM(E48:F48)</f>
        <v>0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</row>
    <row r="49" spans="1:17" ht="15">
      <c r="A49" s="136"/>
      <c r="B49" s="142" t="s">
        <v>17</v>
      </c>
      <c r="C49" s="135">
        <f>D49+G49+H49+I49+J49+K49+L49</f>
        <v>0</v>
      </c>
      <c r="D49" s="135"/>
      <c r="E49" s="135"/>
      <c r="F49" s="135"/>
      <c r="G49" s="155">
        <f>E49+F49</f>
        <v>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</row>
    <row r="50" spans="1:17" ht="15">
      <c r="A50" s="143"/>
      <c r="B50" s="144" t="s">
        <v>18</v>
      </c>
      <c r="C50" s="135">
        <v>9494927</v>
      </c>
      <c r="D50" s="135">
        <f>D31+D36</f>
        <v>6977540</v>
      </c>
      <c r="E50" s="162">
        <v>740000</v>
      </c>
      <c r="F50" s="135">
        <v>239550</v>
      </c>
      <c r="G50" s="163">
        <v>565540</v>
      </c>
      <c r="H50" s="135">
        <v>35000</v>
      </c>
      <c r="I50" s="164">
        <v>508522</v>
      </c>
      <c r="J50" s="164">
        <v>420775</v>
      </c>
      <c r="K50" s="135">
        <f>K36+K45</f>
        <v>5000</v>
      </c>
      <c r="L50" s="164">
        <f>L45</f>
        <v>3000</v>
      </c>
      <c r="M50" s="135"/>
      <c r="N50" s="135">
        <v>7579298</v>
      </c>
      <c r="O50" s="135"/>
      <c r="P50" s="135">
        <v>9494927</v>
      </c>
      <c r="Q50" s="135">
        <v>9494927</v>
      </c>
    </row>
    <row r="51" spans="1:17" ht="15">
      <c r="A51" s="145"/>
      <c r="B51" s="146"/>
      <c r="C51" s="135"/>
      <c r="D51" s="147"/>
      <c r="E51" s="148"/>
      <c r="F51" s="148"/>
      <c r="G51" s="148"/>
      <c r="H51" s="147"/>
      <c r="I51" s="147"/>
      <c r="J51" s="152" t="s">
        <v>97</v>
      </c>
      <c r="K51" s="147"/>
      <c r="L51" s="147"/>
      <c r="M51" s="147"/>
      <c r="N51" s="147"/>
      <c r="O51" s="147"/>
      <c r="P51" s="147"/>
      <c r="Q51" s="147"/>
    </row>
    <row r="52" spans="4:7" ht="14.25">
      <c r="D52" s="27"/>
      <c r="E52" s="32"/>
      <c r="F52" s="32"/>
      <c r="G52" s="32"/>
    </row>
    <row r="53" spans="2:12" ht="14.25">
      <c r="B53" s="159"/>
      <c r="D53" s="27"/>
      <c r="E53" s="32"/>
      <c r="F53" s="32"/>
      <c r="G53" s="32"/>
      <c r="K53" s="183" t="s">
        <v>85</v>
      </c>
      <c r="L53" s="183"/>
    </row>
    <row r="54" spans="2:11" ht="14.25">
      <c r="B54" s="61" t="s">
        <v>98</v>
      </c>
      <c r="K54" s="27" t="s">
        <v>86</v>
      </c>
    </row>
  </sheetData>
  <sheetProtection/>
  <mergeCells count="10">
    <mergeCell ref="A1:J1"/>
    <mergeCell ref="A8:C8"/>
    <mergeCell ref="A9:C9"/>
    <mergeCell ref="A10:C10"/>
    <mergeCell ref="E19:F19"/>
    <mergeCell ref="K53:L53"/>
    <mergeCell ref="A11:C11"/>
    <mergeCell ref="A12:C12"/>
    <mergeCell ref="A13:C13"/>
    <mergeCell ref="A15:C15"/>
  </mergeCells>
  <printOptions/>
  <pageMargins left="0.7874015748031497" right="0.7874015748031497" top="0.35433070866141736" bottom="0.31496062992125984" header="0.31496062992125984" footer="0.5118110236220472"/>
  <pageSetup horizontalDpi="600" verticalDpi="600" orientation="landscape" paperSize="9" scale="55" r:id="rId3"/>
  <ignoredErrors>
    <ignoredError sqref="G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6.28125" style="65" customWidth="1"/>
    <col min="2" max="4" width="17.00390625" style="65" customWidth="1"/>
    <col min="5" max="16384" width="9.140625" style="65" customWidth="1"/>
  </cols>
  <sheetData>
    <row r="3" spans="1:4" ht="15" customHeight="1">
      <c r="A3" s="200" t="s">
        <v>33</v>
      </c>
      <c r="B3" s="200"/>
      <c r="C3" s="200"/>
      <c r="D3" s="200"/>
    </row>
    <row r="4" spans="1:4" ht="15" customHeight="1">
      <c r="A4" s="201" t="s">
        <v>83</v>
      </c>
      <c r="B4" s="201"/>
      <c r="C4" s="201"/>
      <c r="D4" s="201"/>
    </row>
    <row r="5" spans="1:4" ht="15" customHeight="1">
      <c r="A5" s="200" t="s">
        <v>109</v>
      </c>
      <c r="B5" s="200"/>
      <c r="C5" s="200"/>
      <c r="D5" s="200"/>
    </row>
    <row r="6" ht="15" customHeight="1"/>
    <row r="7" spans="1:4" ht="33" customHeight="1">
      <c r="A7" s="66"/>
      <c r="B7" s="72" t="s">
        <v>107</v>
      </c>
      <c r="C7" s="72" t="s">
        <v>91</v>
      </c>
      <c r="D7" s="72" t="s">
        <v>108</v>
      </c>
    </row>
    <row r="8" spans="1:4" ht="33" customHeight="1">
      <c r="A8" s="73" t="s">
        <v>34</v>
      </c>
      <c r="B8" s="67">
        <v>9494927</v>
      </c>
      <c r="C8" s="67">
        <v>9494927</v>
      </c>
      <c r="D8" s="67">
        <v>9494927</v>
      </c>
    </row>
    <row r="9" spans="1:4" ht="33" customHeight="1">
      <c r="A9" s="73" t="s">
        <v>35</v>
      </c>
      <c r="B9" s="67">
        <v>9491927</v>
      </c>
      <c r="C9" s="67">
        <v>9491927</v>
      </c>
      <c r="D9" s="67">
        <v>9491927</v>
      </c>
    </row>
    <row r="10" spans="1:4" ht="33" customHeight="1">
      <c r="A10" s="73" t="s">
        <v>36</v>
      </c>
      <c r="B10" s="67">
        <v>3000</v>
      </c>
      <c r="C10" s="67">
        <v>3000</v>
      </c>
      <c r="D10" s="67">
        <v>3000</v>
      </c>
    </row>
    <row r="11" spans="1:4" ht="33" customHeight="1">
      <c r="A11" s="73" t="s">
        <v>37</v>
      </c>
      <c r="B11" s="67">
        <v>9494927</v>
      </c>
      <c r="C11" s="67">
        <v>9494927</v>
      </c>
      <c r="D11" s="67">
        <v>9494927</v>
      </c>
    </row>
    <row r="12" spans="1:4" ht="33" customHeight="1">
      <c r="A12" s="73" t="s">
        <v>38</v>
      </c>
      <c r="B12" s="67">
        <v>9491927</v>
      </c>
      <c r="C12" s="67">
        <v>9491927</v>
      </c>
      <c r="D12" s="67">
        <v>9491927</v>
      </c>
    </row>
    <row r="13" spans="1:4" ht="33" customHeight="1">
      <c r="A13" s="73" t="s">
        <v>39</v>
      </c>
      <c r="B13" s="67">
        <v>3000</v>
      </c>
      <c r="C13" s="67">
        <v>3000</v>
      </c>
      <c r="D13" s="67">
        <v>3000</v>
      </c>
    </row>
    <row r="14" spans="1:4" ht="33" customHeight="1">
      <c r="A14" s="73" t="s">
        <v>40</v>
      </c>
      <c r="B14" s="67">
        <f>B8-B11</f>
        <v>0</v>
      </c>
      <c r="C14" s="67">
        <f>C8-C11</f>
        <v>0</v>
      </c>
      <c r="D14" s="67">
        <f>D8-D11</f>
        <v>0</v>
      </c>
    </row>
    <row r="15" spans="1:4" ht="33" customHeight="1">
      <c r="A15" s="71"/>
      <c r="B15" s="68"/>
      <c r="C15" s="68"/>
      <c r="D15" s="68"/>
    </row>
    <row r="16" spans="1:4" ht="33" customHeight="1">
      <c r="A16" s="69"/>
      <c r="B16" s="72" t="s">
        <v>90</v>
      </c>
      <c r="C16" s="72" t="s">
        <v>89</v>
      </c>
      <c r="D16" s="72" t="s">
        <v>91</v>
      </c>
    </row>
    <row r="17" spans="1:4" ht="33" customHeight="1">
      <c r="A17" s="74" t="s">
        <v>41</v>
      </c>
      <c r="B17" s="67"/>
      <c r="C17" s="67"/>
      <c r="D17" s="67"/>
    </row>
    <row r="18" spans="1:4" ht="33" customHeight="1">
      <c r="A18" s="75"/>
      <c r="B18" s="68"/>
      <c r="C18" s="68"/>
      <c r="D18" s="68"/>
    </row>
    <row r="19" spans="1:4" ht="33" customHeight="1">
      <c r="A19" s="73"/>
      <c r="B19" s="72" t="s">
        <v>93</v>
      </c>
      <c r="C19" s="72" t="s">
        <v>94</v>
      </c>
      <c r="D19" s="72" t="s">
        <v>91</v>
      </c>
    </row>
    <row r="20" spans="1:4" ht="33" customHeight="1">
      <c r="A20" s="74" t="s">
        <v>42</v>
      </c>
      <c r="B20" s="67">
        <v>0</v>
      </c>
      <c r="C20" s="67">
        <v>0</v>
      </c>
      <c r="D20" s="67">
        <v>0</v>
      </c>
    </row>
    <row r="21" spans="1:4" ht="33" customHeight="1">
      <c r="A21" s="74" t="s">
        <v>43</v>
      </c>
      <c r="B21" s="67">
        <v>0</v>
      </c>
      <c r="C21" s="67">
        <v>0</v>
      </c>
      <c r="D21" s="67">
        <v>0</v>
      </c>
    </row>
    <row r="22" spans="1:4" ht="33" customHeight="1">
      <c r="A22" s="74" t="s">
        <v>44</v>
      </c>
      <c r="B22" s="67">
        <f>B20-B21</f>
        <v>0</v>
      </c>
      <c r="C22" s="67">
        <f>C20-C21</f>
        <v>0</v>
      </c>
      <c r="D22" s="67">
        <f>D20-D21</f>
        <v>0</v>
      </c>
    </row>
    <row r="23" spans="1:4" ht="33" customHeight="1">
      <c r="A23" s="75"/>
      <c r="B23" s="68"/>
      <c r="C23" s="68"/>
      <c r="D23" s="68"/>
    </row>
    <row r="24" spans="1:4" ht="33" customHeight="1">
      <c r="A24" s="74" t="s">
        <v>45</v>
      </c>
      <c r="B24" s="67">
        <f>B17+B22</f>
        <v>0</v>
      </c>
      <c r="C24" s="67">
        <f>C17+C22</f>
        <v>0</v>
      </c>
      <c r="D24" s="67">
        <f>D17+D22</f>
        <v>0</v>
      </c>
    </row>
    <row r="25" spans="2:4" ht="15">
      <c r="B25" s="70"/>
      <c r="C25" s="70"/>
      <c r="D25" s="70"/>
    </row>
    <row r="26" spans="2:4" ht="15">
      <c r="B26" s="183" t="s">
        <v>85</v>
      </c>
      <c r="C26" s="183"/>
      <c r="D26" s="70"/>
    </row>
    <row r="27" spans="2:4" ht="15">
      <c r="B27" s="70" t="s">
        <v>86</v>
      </c>
      <c r="C27" s="70"/>
      <c r="D27" s="70"/>
    </row>
    <row r="28" spans="2:4" ht="15">
      <c r="B28" s="70"/>
      <c r="C28" s="70"/>
      <c r="D28" s="70"/>
    </row>
    <row r="29" spans="2:4" ht="15">
      <c r="B29" s="70"/>
      <c r="C29" s="70"/>
      <c r="D29" s="70"/>
    </row>
    <row r="30" spans="2:4" ht="15">
      <c r="B30" s="70"/>
      <c r="C30" s="70"/>
      <c r="D30" s="70"/>
    </row>
  </sheetData>
  <sheetProtection/>
  <mergeCells count="4">
    <mergeCell ref="A3:D3"/>
    <mergeCell ref="A5:D5"/>
    <mergeCell ref="A4:D4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2020-02-24T07:47:41Z</cp:lastPrinted>
  <dcterms:created xsi:type="dcterms:W3CDTF">1996-10-14T23:33:28Z</dcterms:created>
  <dcterms:modified xsi:type="dcterms:W3CDTF">2020-02-24T07:48:29Z</dcterms:modified>
  <cp:category/>
  <cp:version/>
  <cp:contentType/>
  <cp:contentStatus/>
</cp:coreProperties>
</file>